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4880"/>
  </bookViews>
  <sheets>
    <sheet name="Sheet1" sheetId="1" r:id="rId1"/>
  </sheets>
  <definedNames>
    <definedName name="_xlnm.Print_Titles" localSheetId="0">Sheet1!$A:$F,Sheet1!$1:$2</definedName>
    <definedName name="QB_COLUMN_290" localSheetId="0" hidden="1">Sheet1!$S$1</definedName>
    <definedName name="QB_COLUMN_76201" localSheetId="0" hidden="1">Sheet1!$G$2</definedName>
    <definedName name="QB_COLUMN_762010" localSheetId="0" hidden="1">Sheet1!$Y$2</definedName>
    <definedName name="QB_COLUMN_762011" localSheetId="0" hidden="1">Sheet1!$AA$2</definedName>
    <definedName name="QB_COLUMN_762012" localSheetId="0" hidden="1">Sheet1!$AC$2</definedName>
    <definedName name="QB_COLUMN_76202" localSheetId="0" hidden="1">Sheet1!$I$2</definedName>
    <definedName name="QB_COLUMN_76203" localSheetId="0" hidden="1">Sheet1!$K$2</definedName>
    <definedName name="QB_COLUMN_76204" localSheetId="0" hidden="1">Sheet1!$M$2</definedName>
    <definedName name="QB_COLUMN_76205" localSheetId="0" hidden="1">Sheet1!$O$2</definedName>
    <definedName name="QB_COLUMN_76206" localSheetId="0" hidden="1">Sheet1!$Q$2</definedName>
    <definedName name="QB_COLUMN_76207" localSheetId="0" hidden="1">Sheet1!$S$2</definedName>
    <definedName name="QB_COLUMN_76208" localSheetId="0" hidden="1">Sheet1!$U$2</definedName>
    <definedName name="QB_COLUMN_76209" localSheetId="0" hidden="1">Sheet1!$W$2</definedName>
    <definedName name="QB_COLUMN_76300" localSheetId="0" hidden="1">Sheet1!$AE$2</definedName>
    <definedName name="QB_DATA_0" localSheetId="0" hidden="1">Sheet1!$6:$6,Sheet1!$7:$7,Sheet1!$8:$8,Sheet1!$11:$11,Sheet1!$12:$12,Sheet1!$13:$13,Sheet1!$14:$14,Sheet1!$15:$15,Sheet1!$18:$18,Sheet1!$23:$23,Sheet1!$24:$24,Sheet1!$25:$25,Sheet1!$26:$26,Sheet1!$27:$27,Sheet1!$29:$29,Sheet1!$30:$30</definedName>
    <definedName name="QB_DATA_1" localSheetId="0" hidden="1">Sheet1!$33:$33,Sheet1!$35:$35,Sheet1!$36:$36,Sheet1!$37:$37,Sheet1!$38:$38,Sheet1!$40:$40,Sheet1!$41:$41,Sheet1!$44:$44,Sheet1!$45:$45,Sheet1!$46:$46,Sheet1!$47:$47,Sheet1!$48:$48,Sheet1!$49:$49,Sheet1!$50:$50,Sheet1!$53:$53,Sheet1!$54:$54</definedName>
    <definedName name="QB_DATA_2" localSheetId="0" hidden="1">Sheet1!$55:$55,Sheet1!$56:$56,Sheet1!$57:$57,Sheet1!$58:$58,Sheet1!$61:$61,Sheet1!$62:$62,Sheet1!$63:$63,Sheet1!$64:$64,Sheet1!$65:$65,Sheet1!$66:$66,Sheet1!$69:$69,Sheet1!$72:$72,Sheet1!$73:$73,Sheet1!$74:$74,Sheet1!$75:$75,Sheet1!$77:$77</definedName>
    <definedName name="QB_DATA_3" localSheetId="0" hidden="1">Sheet1!$82:$82,Sheet1!$83:$83</definedName>
    <definedName name="QB_FORMULA_0" localSheetId="0" hidden="1">Sheet1!$AE$6,Sheet1!$AE$7,Sheet1!$AE$8,Sheet1!$G$9,Sheet1!$I$9,Sheet1!$K$9,Sheet1!$M$9,Sheet1!$O$9,Sheet1!$Q$9,Sheet1!$S$9,Sheet1!$U$9,Sheet1!$W$9,Sheet1!$Y$9,Sheet1!$AA$9,Sheet1!$AC$9,Sheet1!$AE$9</definedName>
    <definedName name="QB_FORMULA_1" localSheetId="0" hidden="1">Sheet1!$AE$11,Sheet1!$AE$12,Sheet1!$AE$13,Sheet1!$AE$14,Sheet1!$AE$15,Sheet1!$G$16,Sheet1!$I$16,Sheet1!$K$16,Sheet1!$M$16,Sheet1!$O$16,Sheet1!$Q$16,Sheet1!$S$16,Sheet1!$U$16,Sheet1!$W$16,Sheet1!$Y$16,Sheet1!$AA$16</definedName>
    <definedName name="QB_FORMULA_10" localSheetId="0" hidden="1">Sheet1!$U$59,Sheet1!$W$59,Sheet1!$Y$59,Sheet1!$AA$59,Sheet1!$AC$59,Sheet1!$AE$59,Sheet1!$AE$61,Sheet1!$AE$62,Sheet1!$AE$63,Sheet1!$AE$64,Sheet1!$AE$65,Sheet1!$AE$66,Sheet1!$G$67,Sheet1!$I$67,Sheet1!$K$67,Sheet1!$M$67</definedName>
    <definedName name="QB_FORMULA_11" localSheetId="0" hidden="1">Sheet1!$O$67,Sheet1!$Q$67,Sheet1!$S$67,Sheet1!$U$67,Sheet1!$W$67,Sheet1!$Y$67,Sheet1!$AA$67,Sheet1!$AC$67,Sheet1!$AE$67,Sheet1!$AE$69,Sheet1!$G$70,Sheet1!$I$70,Sheet1!$K$70,Sheet1!$M$70,Sheet1!$O$70,Sheet1!$Q$70</definedName>
    <definedName name="QB_FORMULA_12" localSheetId="0" hidden="1">Sheet1!$S$70,Sheet1!$U$70,Sheet1!$W$70,Sheet1!$Y$70,Sheet1!$AA$70,Sheet1!$AC$70,Sheet1!$AE$70,Sheet1!$AE$72,Sheet1!$AE$73,Sheet1!$AE$74,Sheet1!$AE$75,Sheet1!$G$76,Sheet1!$I$76,Sheet1!$K$76,Sheet1!$M$76,Sheet1!$O$76</definedName>
    <definedName name="QB_FORMULA_13" localSheetId="0" hidden="1">Sheet1!$Q$76,Sheet1!$S$76,Sheet1!$U$76,Sheet1!$W$76,Sheet1!$Y$76,Sheet1!$AA$76,Sheet1!$AC$76,Sheet1!$AE$76,Sheet1!$AE$77,Sheet1!$G$78,Sheet1!$I$78,Sheet1!$K$78,Sheet1!$M$78,Sheet1!$O$78,Sheet1!$Q$78,Sheet1!$S$78</definedName>
    <definedName name="QB_FORMULA_14" localSheetId="0" hidden="1">Sheet1!$U$78,Sheet1!$W$78,Sheet1!$Y$78,Sheet1!$AA$78,Sheet1!$AC$78,Sheet1!$AE$78,Sheet1!$G$79,Sheet1!$I$79,Sheet1!$K$79,Sheet1!$M$79,Sheet1!$O$79,Sheet1!$Q$79,Sheet1!$S$79,Sheet1!$U$79,Sheet1!$W$79,Sheet1!$Y$79</definedName>
    <definedName name="QB_FORMULA_15" localSheetId="0" hidden="1">Sheet1!$AA$79,Sheet1!$AC$79,Sheet1!$AE$79,Sheet1!$AE$82,Sheet1!$AE$83,Sheet1!$G$84,Sheet1!$I$84,Sheet1!$K$84,Sheet1!$M$84,Sheet1!$O$84,Sheet1!$Q$84,Sheet1!$S$84,Sheet1!$U$84,Sheet1!$W$84,Sheet1!$Y$84,Sheet1!$AA$84</definedName>
    <definedName name="QB_FORMULA_16" localSheetId="0" hidden="1">Sheet1!$AC$84,Sheet1!$AE$84,Sheet1!$G$85,Sheet1!$I$85,Sheet1!$K$85,Sheet1!$M$85,Sheet1!$O$85,Sheet1!$Q$85,Sheet1!$S$85,Sheet1!$U$85,Sheet1!$W$85,Sheet1!$Y$85,Sheet1!$AA$85,Sheet1!$AC$85,Sheet1!$AE$85,Sheet1!$G$86</definedName>
    <definedName name="QB_FORMULA_17" localSheetId="0" hidden="1">Sheet1!$I$86,Sheet1!$K$86,Sheet1!$M$86,Sheet1!$O$86,Sheet1!$Q$86,Sheet1!$S$86,Sheet1!$U$86,Sheet1!$W$86,Sheet1!$Y$86,Sheet1!$AA$86,Sheet1!$AC$86,Sheet1!$AE$86</definedName>
    <definedName name="QB_FORMULA_2" localSheetId="0" hidden="1">Sheet1!$AC$16,Sheet1!$AE$16,Sheet1!$AE$18,Sheet1!$G$19,Sheet1!$I$19,Sheet1!$K$19,Sheet1!$M$19,Sheet1!$O$19,Sheet1!$Q$19,Sheet1!$S$19,Sheet1!$U$19,Sheet1!$W$19,Sheet1!$Y$19,Sheet1!$AA$19,Sheet1!$AC$19,Sheet1!$AE$19</definedName>
    <definedName name="QB_FORMULA_3" localSheetId="0" hidden="1">Sheet1!$G$20,Sheet1!$I$20,Sheet1!$K$20,Sheet1!$M$20,Sheet1!$O$20,Sheet1!$Q$20,Sheet1!$S$20,Sheet1!$U$20,Sheet1!$W$20,Sheet1!$Y$20,Sheet1!$AA$20,Sheet1!$AC$20,Sheet1!$AE$20,Sheet1!$G$21,Sheet1!$I$21,Sheet1!$K$21</definedName>
    <definedName name="QB_FORMULA_4" localSheetId="0" hidden="1">Sheet1!$M$21,Sheet1!$O$21,Sheet1!$Q$21,Sheet1!$S$21,Sheet1!$U$21,Sheet1!$W$21,Sheet1!$Y$21,Sheet1!$AA$21,Sheet1!$AC$21,Sheet1!$AE$21,Sheet1!$AE$23,Sheet1!$AE$24,Sheet1!$AE$25,Sheet1!$AE$26,Sheet1!$AE$27,Sheet1!$AE$29</definedName>
    <definedName name="QB_FORMULA_5" localSheetId="0" hidden="1">Sheet1!$AE$30,Sheet1!$G$31,Sheet1!$I$31,Sheet1!$K$31,Sheet1!$M$31,Sheet1!$O$31,Sheet1!$Q$31,Sheet1!$S$31,Sheet1!$U$31,Sheet1!$W$31,Sheet1!$Y$31,Sheet1!$AA$31,Sheet1!$AC$31,Sheet1!$AE$31,Sheet1!$AE$33,Sheet1!$G$34</definedName>
    <definedName name="QB_FORMULA_6" localSheetId="0" hidden="1">Sheet1!$I$34,Sheet1!$K$34,Sheet1!$M$34,Sheet1!$O$34,Sheet1!$Q$34,Sheet1!$S$34,Sheet1!$U$34,Sheet1!$W$34,Sheet1!$Y$34,Sheet1!$AA$34,Sheet1!$AC$34,Sheet1!$AE$34,Sheet1!$AE$35,Sheet1!$AE$36,Sheet1!$AE$37,Sheet1!$AE$38</definedName>
    <definedName name="QB_FORMULA_7" localSheetId="0" hidden="1">Sheet1!$AE$40,Sheet1!$AE$41,Sheet1!$G$42,Sheet1!$I$42,Sheet1!$K$42,Sheet1!$M$42,Sheet1!$O$42,Sheet1!$Q$42,Sheet1!$S$42,Sheet1!$U$42,Sheet1!$W$42,Sheet1!$Y$42,Sheet1!$AA$42,Sheet1!$AC$42,Sheet1!$AE$42,Sheet1!$AE$44</definedName>
    <definedName name="QB_FORMULA_8" localSheetId="0" hidden="1">Sheet1!$AE$45,Sheet1!$AE$46,Sheet1!$AE$47,Sheet1!$AE$48,Sheet1!$AE$49,Sheet1!$AE$50,Sheet1!$G$51,Sheet1!$I$51,Sheet1!$K$51,Sheet1!$M$51,Sheet1!$O$51,Sheet1!$Q$51,Sheet1!$S$51,Sheet1!$U$51,Sheet1!$W$51,Sheet1!$Y$51</definedName>
    <definedName name="QB_FORMULA_9" localSheetId="0" hidden="1">Sheet1!$AA$51,Sheet1!$AC$51,Sheet1!$AE$51,Sheet1!$AE$53,Sheet1!$AE$54,Sheet1!$AE$55,Sheet1!$AE$56,Sheet1!$AE$57,Sheet1!$AE$58,Sheet1!$G$59,Sheet1!$I$59,Sheet1!$K$59,Sheet1!$M$59,Sheet1!$O$59,Sheet1!$Q$59,Sheet1!$S$59</definedName>
    <definedName name="QB_ROW_100250" localSheetId="0" hidden="1">Sheet1!$F$14</definedName>
    <definedName name="QB_ROW_101250" localSheetId="0" hidden="1">Sheet1!$F$18</definedName>
    <definedName name="QB_ROW_110240" localSheetId="0" hidden="1">Sheet1!$E$25</definedName>
    <definedName name="QB_ROW_111040" localSheetId="0" hidden="1">Sheet1!$E$43</definedName>
    <definedName name="QB_ROW_111340" localSheetId="0" hidden="1">Sheet1!$E$51</definedName>
    <definedName name="QB_ROW_112040" localSheetId="0" hidden="1">Sheet1!$E$60</definedName>
    <definedName name="QB_ROW_112340" localSheetId="0" hidden="1">Sheet1!$E$67</definedName>
    <definedName name="QB_ROW_11240" localSheetId="0" hidden="1">Sheet1!$E$24</definedName>
    <definedName name="QB_ROW_113250" localSheetId="0" hidden="1">Sheet1!$F$30</definedName>
    <definedName name="QB_ROW_115250" localSheetId="0" hidden="1">Sheet1!$F$66</definedName>
    <definedName name="QB_ROW_116040" localSheetId="0" hidden="1">Sheet1!$E$10</definedName>
    <definedName name="QB_ROW_116340" localSheetId="0" hidden="1">Sheet1!$E$16</definedName>
    <definedName name="QB_ROW_119240" localSheetId="0" hidden="1">Sheet1!$E$38</definedName>
    <definedName name="QB_ROW_12240" localSheetId="0" hidden="1">Sheet1!$E$26</definedName>
    <definedName name="QB_ROW_130250" localSheetId="0" hidden="1">Sheet1!$F$15</definedName>
    <definedName name="QB_ROW_133250" localSheetId="0" hidden="1">Sheet1!$F$65</definedName>
    <definedName name="QB_ROW_135250" localSheetId="0" hidden="1">Sheet1!$F$8</definedName>
    <definedName name="QB_ROW_137250" localSheetId="0" hidden="1">Sheet1!$F$50</definedName>
    <definedName name="QB_ROW_138250" localSheetId="0" hidden="1">Sheet1!$F$49</definedName>
    <definedName name="QB_ROW_139240" localSheetId="0" hidden="1">Sheet1!$E$77</definedName>
    <definedName name="QB_ROW_140040" localSheetId="0" hidden="1">Sheet1!$E$28</definedName>
    <definedName name="QB_ROW_140340" localSheetId="0" hidden="1">Sheet1!$E$31</definedName>
    <definedName name="QB_ROW_141250" localSheetId="0" hidden="1">Sheet1!$F$29</definedName>
    <definedName name="QB_ROW_142250" localSheetId="0" hidden="1">Sheet1!$F$13</definedName>
    <definedName name="QB_ROW_14240" localSheetId="0" hidden="1">Sheet1!$E$27</definedName>
    <definedName name="QB_ROW_143250" localSheetId="0" hidden="1">Sheet1!$F$12</definedName>
    <definedName name="QB_ROW_145250" localSheetId="0" hidden="1">Sheet1!$F$48</definedName>
    <definedName name="QB_ROW_146250" localSheetId="0" hidden="1">Sheet1!$F$69</definedName>
    <definedName name="QB_ROW_147240" localSheetId="0" hidden="1">Sheet1!$E$23</definedName>
    <definedName name="QB_ROW_152250" localSheetId="0" hidden="1">Sheet1!$F$64</definedName>
    <definedName name="QB_ROW_153250" localSheetId="0" hidden="1">Sheet1!$F$63</definedName>
    <definedName name="QB_ROW_157250" localSheetId="0" hidden="1">Sheet1!$F$47</definedName>
    <definedName name="QB_ROW_16040" localSheetId="0" hidden="1">Sheet1!$E$32</definedName>
    <definedName name="QB_ROW_163250" localSheetId="0" hidden="1">Sheet1!$F$72</definedName>
    <definedName name="QB_ROW_16340" localSheetId="0" hidden="1">Sheet1!$E$34</definedName>
    <definedName name="QB_ROW_170250" localSheetId="0" hidden="1">Sheet1!$F$11</definedName>
    <definedName name="QB_ROW_179250" localSheetId="0" hidden="1">Sheet1!$F$46</definedName>
    <definedName name="QB_ROW_180250" localSheetId="0" hidden="1">Sheet1!$F$6</definedName>
    <definedName name="QB_ROW_18250" localSheetId="0" hidden="1">Sheet1!$F$33</definedName>
    <definedName name="QB_ROW_18301" localSheetId="0" hidden="1">Sheet1!$A$86</definedName>
    <definedName name="QB_ROW_183230" localSheetId="0" hidden="1">Sheet1!$D$82</definedName>
    <definedName name="QB_ROW_185250" localSheetId="0" hidden="1">Sheet1!$F$40</definedName>
    <definedName name="QB_ROW_186250" localSheetId="0" hidden="1">Sheet1!$F$62</definedName>
    <definedName name="QB_ROW_187250" localSheetId="0" hidden="1">Sheet1!$F$55</definedName>
    <definedName name="QB_ROW_188250" localSheetId="0" hidden="1">Sheet1!$F$54</definedName>
    <definedName name="QB_ROW_19011" localSheetId="0" hidden="1">Sheet1!$B$3</definedName>
    <definedName name="QB_ROW_190250" localSheetId="0" hidden="1">Sheet1!$F$53</definedName>
    <definedName name="QB_ROW_191250" localSheetId="0" hidden="1">Sheet1!$F$45</definedName>
    <definedName name="QB_ROW_19311" localSheetId="0" hidden="1">Sheet1!$B$79</definedName>
    <definedName name="QB_ROW_193250" localSheetId="0" hidden="1">Sheet1!$F$44</definedName>
    <definedName name="QB_ROW_194250" localSheetId="0" hidden="1">Sheet1!$F$61</definedName>
    <definedName name="QB_ROW_20031" localSheetId="0" hidden="1">Sheet1!$D$4</definedName>
    <definedName name="QB_ROW_20331" localSheetId="0" hidden="1">Sheet1!$D$20</definedName>
    <definedName name="QB_ROW_21031" localSheetId="0" hidden="1">Sheet1!$D$22</definedName>
    <definedName name="QB_ROW_21331" localSheetId="0" hidden="1">Sheet1!$D$78</definedName>
    <definedName name="QB_ROW_22011" localSheetId="0" hidden="1">Sheet1!$B$80</definedName>
    <definedName name="QB_ROW_22311" localSheetId="0" hidden="1">Sheet1!$B$85</definedName>
    <definedName name="QB_ROW_23021" localSheetId="0" hidden="1">Sheet1!$C$81</definedName>
    <definedName name="QB_ROW_23321" localSheetId="0" hidden="1">Sheet1!$C$84</definedName>
    <definedName name="QB_ROW_25240" localSheetId="0" hidden="1">Sheet1!$E$35</definedName>
    <definedName name="QB_ROW_26240" localSheetId="0" hidden="1">Sheet1!$E$37</definedName>
    <definedName name="QB_ROW_28040" localSheetId="0" hidden="1">Sheet1!$E$39</definedName>
    <definedName name="QB_ROW_28340" localSheetId="0" hidden="1">Sheet1!$E$42</definedName>
    <definedName name="QB_ROW_30250" localSheetId="0" hidden="1">Sheet1!$F$41</definedName>
    <definedName name="QB_ROW_32040" localSheetId="0" hidden="1">Sheet1!$E$52</definedName>
    <definedName name="QB_ROW_32340" localSheetId="0" hidden="1">Sheet1!$E$59</definedName>
    <definedName name="QB_ROW_33250" localSheetId="0" hidden="1">Sheet1!$F$56</definedName>
    <definedName name="QB_ROW_34250" localSheetId="0" hidden="1">Sheet1!$F$57</definedName>
    <definedName name="QB_ROW_35250" localSheetId="0" hidden="1">Sheet1!$F$58</definedName>
    <definedName name="QB_ROW_37040" localSheetId="0" hidden="1">Sheet1!$E$71</definedName>
    <definedName name="QB_ROW_37340" localSheetId="0" hidden="1">Sheet1!$E$76</definedName>
    <definedName name="QB_ROW_38250" localSheetId="0" hidden="1">Sheet1!$F$73</definedName>
    <definedName name="QB_ROW_40250" localSheetId="0" hidden="1">Sheet1!$F$74</definedName>
    <definedName name="QB_ROW_41250" localSheetId="0" hidden="1">Sheet1!$F$75</definedName>
    <definedName name="QB_ROW_4230" localSheetId="0" hidden="1">Sheet1!$D$83</definedName>
    <definedName name="QB_ROW_46240" localSheetId="0" hidden="1">Sheet1!$E$36</definedName>
    <definedName name="QB_ROW_57040" localSheetId="0" hidden="1">Sheet1!$E$68</definedName>
    <definedName name="QB_ROW_57340" localSheetId="0" hidden="1">Sheet1!$E$70</definedName>
    <definedName name="QB_ROW_86321" localSheetId="0" hidden="1">Sheet1!$C$21</definedName>
    <definedName name="QB_ROW_97040" localSheetId="0" hidden="1">Sheet1!$E$5</definedName>
    <definedName name="QB_ROW_97340" localSheetId="0" hidden="1">Sheet1!$E$9</definedName>
    <definedName name="QB_ROW_98040" localSheetId="0" hidden="1">Sheet1!$E$17</definedName>
    <definedName name="QB_ROW_98340" localSheetId="0" hidden="1">Sheet1!$E$19</definedName>
    <definedName name="QB_ROW_99250" localSheetId="0" hidden="1">Sheet1!$F$7</definedName>
    <definedName name="QBCANSUPPORTUPDATE" localSheetId="0">TRUE</definedName>
    <definedName name="QBCOMPANYFILENAME" localSheetId="0">"C:\Users\SnyderAnderson\Documents\Business\Evergreen Conservancy\Accounting\Quickbooks\QB Backup\Evergreen Conservancy.QBW"</definedName>
    <definedName name="QBENDDATE" localSheetId="0">20170630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"538b08f265104e55aad883484a871a5c"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20160701</definedName>
  </definedNames>
  <calcPr calcId="125725"/>
</workbook>
</file>

<file path=xl/calcChain.xml><?xml version="1.0" encoding="utf-8"?>
<calcChain xmlns="http://schemas.openxmlformats.org/spreadsheetml/2006/main">
  <c r="O86" i="1"/>
  <c r="I86"/>
  <c r="G86"/>
  <c r="AE85"/>
  <c r="AC85"/>
  <c r="AA85"/>
  <c r="Y85"/>
  <c r="W85"/>
  <c r="U85"/>
  <c r="S85"/>
  <c r="Q85"/>
  <c r="O85"/>
  <c r="M85"/>
  <c r="K85"/>
  <c r="I85"/>
  <c r="G85"/>
  <c r="AE84"/>
  <c r="AC84"/>
  <c r="AA84"/>
  <c r="Y84"/>
  <c r="W84"/>
  <c r="U84"/>
  <c r="S84"/>
  <c r="Q84"/>
  <c r="O84"/>
  <c r="M84"/>
  <c r="K84"/>
  <c r="I84"/>
  <c r="G84"/>
  <c r="AE83"/>
  <c r="AE82"/>
  <c r="O79"/>
  <c r="I79"/>
  <c r="G79"/>
  <c r="O78"/>
  <c r="M78"/>
  <c r="I78"/>
  <c r="G78"/>
  <c r="AE77"/>
  <c r="AE76"/>
  <c r="AC76"/>
  <c r="AA76"/>
  <c r="Y76"/>
  <c r="W76"/>
  <c r="U76"/>
  <c r="S76"/>
  <c r="Q76"/>
  <c r="O76"/>
  <c r="M76"/>
  <c r="K76"/>
  <c r="I76"/>
  <c r="G76"/>
  <c r="AE75"/>
  <c r="AE74"/>
  <c r="AE73"/>
  <c r="AE72"/>
  <c r="AC70"/>
  <c r="AA70"/>
  <c r="Y70"/>
  <c r="W70"/>
  <c r="U70"/>
  <c r="S70"/>
  <c r="Q70"/>
  <c r="Q78" s="1"/>
  <c r="Q79" s="1"/>
  <c r="Q86" s="1"/>
  <c r="O70"/>
  <c r="M70"/>
  <c r="K70"/>
  <c r="K78" s="1"/>
  <c r="K79" s="1"/>
  <c r="K86" s="1"/>
  <c r="I70"/>
  <c r="G70"/>
  <c r="AE69"/>
  <c r="AC67"/>
  <c r="AC78" s="1"/>
  <c r="AA67"/>
  <c r="AA78" s="1"/>
  <c r="Y67"/>
  <c r="Y78" s="1"/>
  <c r="W67"/>
  <c r="W78" s="1"/>
  <c r="U67"/>
  <c r="U78" s="1"/>
  <c r="S67"/>
  <c r="Q67"/>
  <c r="O67"/>
  <c r="M67"/>
  <c r="K67"/>
  <c r="I67"/>
  <c r="G67"/>
  <c r="AE66"/>
  <c r="AE65"/>
  <c r="AE64"/>
  <c r="AE63"/>
  <c r="AE62"/>
  <c r="AE61"/>
  <c r="AE59"/>
  <c r="AC59"/>
  <c r="AA59"/>
  <c r="Y59"/>
  <c r="W59"/>
  <c r="U59"/>
  <c r="S59"/>
  <c r="Q59"/>
  <c r="O59"/>
  <c r="M59"/>
  <c r="K59"/>
  <c r="I59"/>
  <c r="G59"/>
  <c r="AE58"/>
  <c r="AE57"/>
  <c r="AE56"/>
  <c r="AE55"/>
  <c r="AE54"/>
  <c r="AE53"/>
  <c r="AE51"/>
  <c r="AC51"/>
  <c r="AA51"/>
  <c r="Y51"/>
  <c r="W51"/>
  <c r="U51"/>
  <c r="S51"/>
  <c r="Q51"/>
  <c r="O51"/>
  <c r="M51"/>
  <c r="K51"/>
  <c r="I51"/>
  <c r="G51"/>
  <c r="AE50"/>
  <c r="AE49"/>
  <c r="AE48"/>
  <c r="AE47"/>
  <c r="AE46"/>
  <c r="AE45"/>
  <c r="AE44"/>
  <c r="AE42"/>
  <c r="AC42"/>
  <c r="AA42"/>
  <c r="Y42"/>
  <c r="W42"/>
  <c r="U42"/>
  <c r="S42"/>
  <c r="Q42"/>
  <c r="O42"/>
  <c r="M42"/>
  <c r="K42"/>
  <c r="I42"/>
  <c r="G42"/>
  <c r="AE41"/>
  <c r="AE40"/>
  <c r="AE38"/>
  <c r="AE37"/>
  <c r="AE36"/>
  <c r="AE35"/>
  <c r="AE34"/>
  <c r="AC34"/>
  <c r="AA34"/>
  <c r="Y34"/>
  <c r="W34"/>
  <c r="U34"/>
  <c r="S34"/>
  <c r="Q34"/>
  <c r="O34"/>
  <c r="M34"/>
  <c r="K34"/>
  <c r="I34"/>
  <c r="G34"/>
  <c r="AE33"/>
  <c r="AE31"/>
  <c r="AC31"/>
  <c r="AA31"/>
  <c r="Y31"/>
  <c r="W31"/>
  <c r="U31"/>
  <c r="S31"/>
  <c r="Q31"/>
  <c r="O31"/>
  <c r="M31"/>
  <c r="K31"/>
  <c r="I31"/>
  <c r="G31"/>
  <c r="AE30"/>
  <c r="AE29"/>
  <c r="AE27"/>
  <c r="AE26"/>
  <c r="AE25"/>
  <c r="AE24"/>
  <c r="AE23"/>
  <c r="Q21"/>
  <c r="O21"/>
  <c r="K21"/>
  <c r="I21"/>
  <c r="G21"/>
  <c r="Q20"/>
  <c r="O20"/>
  <c r="K20"/>
  <c r="I20"/>
  <c r="G20"/>
  <c r="AC19"/>
  <c r="AA19"/>
  <c r="Y19"/>
  <c r="W19"/>
  <c r="U19"/>
  <c r="S19"/>
  <c r="Q19"/>
  <c r="O19"/>
  <c r="M19"/>
  <c r="M20" s="1"/>
  <c r="K19"/>
  <c r="I19"/>
  <c r="G19"/>
  <c r="AE18"/>
  <c r="AC16"/>
  <c r="AC20" s="1"/>
  <c r="AC21" s="1"/>
  <c r="AA16"/>
  <c r="AA20" s="1"/>
  <c r="AA21" s="1"/>
  <c r="Y16"/>
  <c r="Y20" s="1"/>
  <c r="Y21" s="1"/>
  <c r="W16"/>
  <c r="W20" s="1"/>
  <c r="W21" s="1"/>
  <c r="U16"/>
  <c r="U20" s="1"/>
  <c r="U21" s="1"/>
  <c r="S16"/>
  <c r="Q16"/>
  <c r="O16"/>
  <c r="M16"/>
  <c r="K16"/>
  <c r="I16"/>
  <c r="G16"/>
  <c r="AE15"/>
  <c r="AE14"/>
  <c r="AE13"/>
  <c r="AE12"/>
  <c r="AE11"/>
  <c r="AE9"/>
  <c r="AC9"/>
  <c r="AA9"/>
  <c r="Y9"/>
  <c r="W9"/>
  <c r="U9"/>
  <c r="S9"/>
  <c r="Q9"/>
  <c r="O9"/>
  <c r="M9"/>
  <c r="K9"/>
  <c r="I9"/>
  <c r="G9"/>
  <c r="AE8"/>
  <c r="AE7"/>
  <c r="AE6"/>
  <c r="AE70" l="1"/>
  <c r="AC79"/>
  <c r="AC86" s="1"/>
  <c r="AA79"/>
  <c r="AA86" s="1"/>
  <c r="Y79"/>
  <c r="Y86" s="1"/>
  <c r="W79"/>
  <c r="W86" s="1"/>
  <c r="U79"/>
  <c r="U86" s="1"/>
  <c r="AE67"/>
  <c r="S78"/>
  <c r="AE78" s="1"/>
  <c r="AE16"/>
  <c r="S20"/>
  <c r="S21" s="1"/>
  <c r="M21"/>
  <c r="AE19"/>
  <c r="S79" l="1"/>
  <c r="S86" s="1"/>
  <c r="AE20"/>
  <c r="M79"/>
  <c r="AE21"/>
  <c r="M86" l="1"/>
  <c r="AE86" s="1"/>
  <c r="AE79"/>
</calcChain>
</file>

<file path=xl/sharedStrings.xml><?xml version="1.0" encoding="utf-8"?>
<sst xmlns="http://schemas.openxmlformats.org/spreadsheetml/2006/main" count="98" uniqueCount="94">
  <si>
    <t>TOTAL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</si>
  <si>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</si>
  <si>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</si>
  <si>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</si>
  <si>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</si>
  <si>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</si>
  <si>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</si>
  <si>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</si>
  <si>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</si>
  <si>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</si>
  <si>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</si>
  <si>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</si>
  <si>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</si>
  <si>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'16 - Jun 17</t>
  </si>
  <si>
    <t>Ordinary Income/Expense</t>
  </si>
  <si>
    <t>Income</t>
  </si>
  <si>
    <t>Contributions Income</t>
  </si>
  <si>
    <t>Prizes &amp; Awards</t>
  </si>
  <si>
    <t>Donations</t>
  </si>
  <si>
    <t>Memorials</t>
  </si>
  <si>
    <t>Total Contributions Income</t>
  </si>
  <si>
    <t>Fundraising Income</t>
  </si>
  <si>
    <t>Product Sales -Clothing/Non-Tax</t>
  </si>
  <si>
    <t>Food Sales</t>
  </si>
  <si>
    <t>Product Sales</t>
  </si>
  <si>
    <t>Membership Dues</t>
  </si>
  <si>
    <t>Miscellaneous</t>
  </si>
  <si>
    <t>Total Fundraising Income</t>
  </si>
  <si>
    <t>Restricted Income</t>
  </si>
  <si>
    <t>Grants</t>
  </si>
  <si>
    <t>Total Restricted Income</t>
  </si>
  <si>
    <t>Total Income</t>
  </si>
  <si>
    <t>Gross Profit</t>
  </si>
  <si>
    <t>Expense</t>
  </si>
  <si>
    <t>Conferences and Seminars</t>
  </si>
  <si>
    <t>Bank Service Charges</t>
  </si>
  <si>
    <t>Contract Labor</t>
  </si>
  <si>
    <t>Contributions</t>
  </si>
  <si>
    <t>Dues and Subscriptions</t>
  </si>
  <si>
    <t>Fundraising Expenses</t>
  </si>
  <si>
    <t>Booth Rental</t>
  </si>
  <si>
    <t>Supplies</t>
  </si>
  <si>
    <t>Total Fundraising Expenses</t>
  </si>
  <si>
    <t>Insurance</t>
  </si>
  <si>
    <t>Liability Insurance</t>
  </si>
  <si>
    <t>Total Insurance</t>
  </si>
  <si>
    <t>Office Supplies</t>
  </si>
  <si>
    <t>Postage and Delivery</t>
  </si>
  <si>
    <t>Printing &amp; Reproduction</t>
  </si>
  <si>
    <t>Professional Fees</t>
  </si>
  <si>
    <t>GIS Access</t>
  </si>
  <si>
    <t>Accounting</t>
  </si>
  <si>
    <t>Total Professional Fees</t>
  </si>
  <si>
    <t>Program Expense</t>
  </si>
  <si>
    <t>Repair &amp; Maintenance</t>
  </si>
  <si>
    <t>Administration</t>
  </si>
  <si>
    <t>Other</t>
  </si>
  <si>
    <t>Educational Materials</t>
  </si>
  <si>
    <t>Equipment</t>
  </si>
  <si>
    <t>Construction</t>
  </si>
  <si>
    <t>Contractual</t>
  </si>
  <si>
    <t>Total Program Expense</t>
  </si>
  <si>
    <t>Repairs</t>
  </si>
  <si>
    <t>Telemetry Multiprobes</t>
  </si>
  <si>
    <t>Optical Readers</t>
  </si>
  <si>
    <t>Dataloggers</t>
  </si>
  <si>
    <t>Building Repairs</t>
  </si>
  <si>
    <t>Computer Repairs</t>
  </si>
  <si>
    <t>Equipment Repairs</t>
  </si>
  <si>
    <t>Total Repairs</t>
  </si>
  <si>
    <t>Lab Chemicals</t>
  </si>
  <si>
    <t>Pavilion</t>
  </si>
  <si>
    <t>Tanoma</t>
  </si>
  <si>
    <t>Office</t>
  </si>
  <si>
    <t>Total Supplies</t>
  </si>
  <si>
    <t>Taxes</t>
  </si>
  <si>
    <t>Sales Tax</t>
  </si>
  <si>
    <t>Total Taxes</t>
  </si>
  <si>
    <t>Travel &amp; Ent</t>
  </si>
  <si>
    <t>Mileage Reimb</t>
  </si>
  <si>
    <t>Hotels/Lodging</t>
  </si>
  <si>
    <t>Meals</t>
  </si>
  <si>
    <t>Travel</t>
  </si>
  <si>
    <t>Total Travel &amp; Ent</t>
  </si>
  <si>
    <t>Web Site Expenses</t>
  </si>
  <si>
    <t>Total Expense</t>
  </si>
  <si>
    <t>Net Ordinary Income</t>
  </si>
  <si>
    <t>Other Income/Expense</t>
  </si>
  <si>
    <t>Other Income</t>
  </si>
  <si>
    <t>Investment Income</t>
  </si>
  <si>
    <t>Interest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</si>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</sst>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8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X71" sqref="X71"/>
    </sheetView>
  </sheetViews>
  <sheetFormatPr defaultRowHeight="15"/>
  <cols>
    <col min="1" max="5" width="3" style="17" customWidth="1"/>
    <col min="6" max="6" width="26.7109375" style="17" customWidth="1"/>
    <col min="7" max="7" width="7" style="18" bestFit="1" customWidth="1"/>
    <col min="8" max="8" width="2.28515625" style="18" customWidth="1"/>
    <col min="9" max="9" width="7" style="18" bestFit="1" customWidth="1"/>
    <col min="10" max="10" width="2.28515625" style="18" customWidth="1"/>
    <col min="11" max="11" width="7" style="18" bestFit="1" customWidth="1"/>
    <col min="12" max="12" width="2.28515625" style="18" customWidth="1"/>
    <col min="13" max="13" width="7" style="18" bestFit="1" customWidth="1"/>
    <col min="14" max="14" width="2.28515625" style="18" customWidth="1"/>
    <col min="15" max="15" width="6.28515625" style="18" bestFit="1" customWidth="1"/>
    <col min="16" max="16" width="2.28515625" style="18" customWidth="1"/>
    <col min="17" max="17" width="7" style="18" bestFit="1" customWidth="1"/>
    <col min="18" max="18" width="2.28515625" style="18" customWidth="1"/>
    <col min="19" max="19" width="7.85546875" style="18" bestFit="1" customWidth="1"/>
    <col min="20" max="20" width="2.28515625" style="18" customWidth="1"/>
    <col min="21" max="21" width="7.5703125" style="18" bestFit="1" customWidth="1"/>
    <col min="22" max="22" width="2.28515625" style="18" customWidth="1"/>
    <col min="23" max="23" width="6.140625" style="18" bestFit="1" customWidth="1"/>
    <col min="24" max="24" width="2.28515625" style="18" customWidth="1"/>
    <col min="25" max="25" width="6" style="18" bestFit="1" customWidth="1"/>
    <col min="26" max="26" width="2.28515625" style="18" customWidth="1"/>
    <col min="27" max="27" width="6.28515625" style="18" bestFit="1" customWidth="1"/>
    <col min="28" max="28" width="2.28515625" style="18" customWidth="1"/>
    <col min="29" max="29" width="6.28515625" style="18" bestFit="1" customWidth="1"/>
    <col min="30" max="30" width="2.28515625" style="18" customWidth="1"/>
    <col min="31" max="31" width="12.28515625" style="18" bestFit="1" customWidth="1"/>
  </cols>
  <sheetData>
    <row r="1" spans="1:31" ht="15.75" thickBot="1">
      <c r="A1" s="2"/>
      <c r="B1" s="2"/>
      <c r="C1" s="2"/>
      <c r="D1" s="2"/>
      <c r="E1" s="2"/>
      <c r="F1" s="2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  <c r="U1" s="3"/>
      <c r="V1" s="1"/>
      <c r="W1" s="3"/>
      <c r="X1" s="1"/>
      <c r="Y1" s="3"/>
      <c r="Z1" s="1"/>
      <c r="AA1" s="3"/>
      <c r="AB1" s="1"/>
      <c r="AC1" s="3"/>
      <c r="AD1" s="1"/>
      <c r="AE1" s="4" t="s">
        <v>0</v>
      </c>
    </row>
    <row r="2" spans="1:31" s="16" customFormat="1" ht="16.5" thickTop="1" thickBot="1">
      <c r="A2" s="13"/>
      <c r="B2" s="13"/>
      <c r="C2" s="13"/>
      <c r="D2" s="13"/>
      <c r="E2" s="13"/>
      <c r="F2" s="13"/>
      <c r="G2" s="14" t="s">
        <v>1</v>
      </c>
      <c r="H2" s="15"/>
      <c r="I2" s="14" t="s">
        <v>2</v>
      </c>
      <c r="J2" s="15"/>
      <c r="K2" s="14" t="s">
        <v>3</v>
      </c>
      <c r="L2" s="15"/>
      <c r="M2" s="14" t="s">
        <v>4</v>
      </c>
      <c r="N2" s="15"/>
      <c r="O2" s="14" t="s">
        <v>5</v>
      </c>
      <c r="P2" s="15"/>
      <c r="Q2" s="14" t="s">
        <v>6</v>
      </c>
      <c r="R2" s="15"/>
      <c r="S2" s="14" t="s">
        <v>7</v>
      </c>
      <c r="T2" s="15"/>
      <c r="U2" s="14" t="s">
        <v>8</v>
      </c>
      <c r="V2" s="15"/>
      <c r="W2" s="14" t="s">
        <v>9</v>
      </c>
      <c r="X2" s="15"/>
      <c r="Y2" s="14" t="s">
        <v>10</v>
      </c>
      <c r="Z2" s="15"/>
      <c r="AA2" s="14" t="s">
        <v>11</v>
      </c>
      <c r="AB2" s="15"/>
      <c r="AC2" s="14" t="s">
        <v>12</v>
      </c>
      <c r="AD2" s="15"/>
      <c r="AE2" s="14" t="s">
        <v>13</v>
      </c>
    </row>
    <row r="3" spans="1:31" ht="15.75" thickTop="1">
      <c r="A3" s="2"/>
      <c r="B3" s="2" t="s">
        <v>14</v>
      </c>
      <c r="C3" s="2"/>
      <c r="D3" s="2"/>
      <c r="E3" s="2"/>
      <c r="F3" s="2"/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5"/>
      <c r="V3" s="6"/>
      <c r="W3" s="5"/>
      <c r="X3" s="6"/>
      <c r="Y3" s="5"/>
      <c r="Z3" s="6"/>
      <c r="AA3" s="5"/>
      <c r="AB3" s="6"/>
      <c r="AC3" s="5"/>
      <c r="AD3" s="6"/>
      <c r="AE3" s="5"/>
    </row>
    <row r="4" spans="1:31">
      <c r="A4" s="2"/>
      <c r="B4" s="2"/>
      <c r="C4" s="2"/>
      <c r="D4" s="2" t="s">
        <v>15</v>
      </c>
      <c r="E4" s="2"/>
      <c r="F4" s="2"/>
      <c r="G4" s="5"/>
      <c r="H4" s="6"/>
      <c r="I4" s="5"/>
      <c r="J4" s="6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6"/>
      <c r="Y4" s="5"/>
      <c r="Z4" s="6"/>
      <c r="AA4" s="5"/>
      <c r="AB4" s="6"/>
      <c r="AC4" s="5"/>
      <c r="AD4" s="6"/>
      <c r="AE4" s="5"/>
    </row>
    <row r="5" spans="1:31">
      <c r="A5" s="2"/>
      <c r="B5" s="2"/>
      <c r="C5" s="2"/>
      <c r="D5" s="2"/>
      <c r="E5" s="2" t="s">
        <v>16</v>
      </c>
      <c r="F5" s="2"/>
      <c r="G5" s="5"/>
      <c r="H5" s="6"/>
      <c r="I5" s="5"/>
      <c r="J5" s="6"/>
      <c r="K5" s="5"/>
      <c r="L5" s="6"/>
      <c r="M5" s="5"/>
      <c r="N5" s="6"/>
      <c r="O5" s="5"/>
      <c r="P5" s="6"/>
      <c r="Q5" s="5"/>
      <c r="R5" s="6"/>
      <c r="S5" s="5"/>
      <c r="T5" s="6"/>
      <c r="U5" s="5"/>
      <c r="V5" s="6"/>
      <c r="W5" s="5"/>
      <c r="X5" s="6"/>
      <c r="Y5" s="5"/>
      <c r="Z5" s="6"/>
      <c r="AA5" s="5"/>
      <c r="AB5" s="6"/>
      <c r="AC5" s="5"/>
      <c r="AD5" s="6"/>
      <c r="AE5" s="5"/>
    </row>
    <row r="6" spans="1:31">
      <c r="A6" s="2"/>
      <c r="B6" s="2"/>
      <c r="C6" s="2"/>
      <c r="D6" s="2"/>
      <c r="E6" s="2"/>
      <c r="F6" s="2" t="s">
        <v>17</v>
      </c>
      <c r="G6" s="5">
        <v>20</v>
      </c>
      <c r="H6" s="6"/>
      <c r="I6" s="5">
        <v>0</v>
      </c>
      <c r="J6" s="6"/>
      <c r="K6" s="5">
        <v>20</v>
      </c>
      <c r="L6" s="6"/>
      <c r="M6" s="5">
        <v>0</v>
      </c>
      <c r="N6" s="6"/>
      <c r="O6" s="5">
        <v>20</v>
      </c>
      <c r="P6" s="6"/>
      <c r="Q6" s="5">
        <v>0</v>
      </c>
      <c r="R6" s="6"/>
      <c r="S6" s="5">
        <v>0</v>
      </c>
      <c r="T6" s="6"/>
      <c r="U6" s="5">
        <v>0</v>
      </c>
      <c r="V6" s="6"/>
      <c r="W6" s="5">
        <v>20</v>
      </c>
      <c r="X6" s="6"/>
      <c r="Y6" s="5">
        <v>0</v>
      </c>
      <c r="Z6" s="6"/>
      <c r="AA6" s="5">
        <v>20</v>
      </c>
      <c r="AB6" s="6"/>
      <c r="AC6" s="5">
        <v>0</v>
      </c>
      <c r="AD6" s="6"/>
      <c r="AE6" s="5">
        <f>ROUND(SUM(G6:AC6),5)</f>
        <v>100</v>
      </c>
    </row>
    <row r="7" spans="1:31">
      <c r="A7" s="2"/>
      <c r="B7" s="2"/>
      <c r="C7" s="2"/>
      <c r="D7" s="2"/>
      <c r="E7" s="2"/>
      <c r="F7" s="2" t="s">
        <v>18</v>
      </c>
      <c r="G7" s="5">
        <v>180</v>
      </c>
      <c r="H7" s="6"/>
      <c r="I7" s="5">
        <v>160</v>
      </c>
      <c r="J7" s="6"/>
      <c r="K7" s="5">
        <v>180</v>
      </c>
      <c r="L7" s="6"/>
      <c r="M7" s="5">
        <v>160</v>
      </c>
      <c r="N7" s="6"/>
      <c r="O7" s="5">
        <v>160</v>
      </c>
      <c r="P7" s="6"/>
      <c r="Q7" s="5">
        <v>180</v>
      </c>
      <c r="R7" s="6"/>
      <c r="S7" s="5">
        <v>160</v>
      </c>
      <c r="T7" s="6"/>
      <c r="U7" s="5">
        <v>160</v>
      </c>
      <c r="V7" s="6"/>
      <c r="W7" s="5">
        <v>160</v>
      </c>
      <c r="X7" s="6"/>
      <c r="Y7" s="5">
        <v>160</v>
      </c>
      <c r="Z7" s="6"/>
      <c r="AA7" s="5">
        <v>180</v>
      </c>
      <c r="AB7" s="6"/>
      <c r="AC7" s="5">
        <v>160</v>
      </c>
      <c r="AD7" s="6"/>
      <c r="AE7" s="5">
        <f>ROUND(SUM(G7:AC7),5)</f>
        <v>2000</v>
      </c>
    </row>
    <row r="8" spans="1:31" ht="15.75" thickBot="1">
      <c r="A8" s="2"/>
      <c r="B8" s="2"/>
      <c r="C8" s="2"/>
      <c r="D8" s="2"/>
      <c r="E8" s="2"/>
      <c r="F8" s="2" t="s">
        <v>19</v>
      </c>
      <c r="G8" s="7">
        <v>0</v>
      </c>
      <c r="H8" s="6"/>
      <c r="I8" s="7">
        <v>0</v>
      </c>
      <c r="J8" s="6"/>
      <c r="K8" s="7">
        <v>250</v>
      </c>
      <c r="L8" s="6"/>
      <c r="M8" s="7">
        <v>0</v>
      </c>
      <c r="N8" s="6"/>
      <c r="O8" s="7">
        <v>0</v>
      </c>
      <c r="P8" s="6"/>
      <c r="Q8" s="7">
        <v>0</v>
      </c>
      <c r="R8" s="6"/>
      <c r="S8" s="7">
        <v>0</v>
      </c>
      <c r="T8" s="6"/>
      <c r="U8" s="7">
        <v>0</v>
      </c>
      <c r="V8" s="6"/>
      <c r="W8" s="7">
        <v>250</v>
      </c>
      <c r="X8" s="6"/>
      <c r="Y8" s="7">
        <v>0</v>
      </c>
      <c r="Z8" s="6"/>
      <c r="AA8" s="7">
        <v>0</v>
      </c>
      <c r="AB8" s="6"/>
      <c r="AC8" s="7">
        <v>0</v>
      </c>
      <c r="AD8" s="6"/>
      <c r="AE8" s="7">
        <f>ROUND(SUM(G8:AC8),5)</f>
        <v>500</v>
      </c>
    </row>
    <row r="9" spans="1:31">
      <c r="A9" s="2"/>
      <c r="B9" s="2"/>
      <c r="C9" s="2"/>
      <c r="D9" s="2"/>
      <c r="E9" s="2" t="s">
        <v>20</v>
      </c>
      <c r="F9" s="2"/>
      <c r="G9" s="5">
        <f>ROUND(SUM(G5:G8),5)</f>
        <v>200</v>
      </c>
      <c r="H9" s="6"/>
      <c r="I9" s="5">
        <f>ROUND(SUM(I5:I8),5)</f>
        <v>160</v>
      </c>
      <c r="J9" s="6"/>
      <c r="K9" s="5">
        <f>ROUND(SUM(K5:K8),5)</f>
        <v>450</v>
      </c>
      <c r="L9" s="6"/>
      <c r="M9" s="5">
        <f>ROUND(SUM(M5:M8),5)</f>
        <v>160</v>
      </c>
      <c r="N9" s="6"/>
      <c r="O9" s="5">
        <f>ROUND(SUM(O5:O8),5)</f>
        <v>180</v>
      </c>
      <c r="P9" s="6"/>
      <c r="Q9" s="5">
        <f>ROUND(SUM(Q5:Q8),5)</f>
        <v>180</v>
      </c>
      <c r="R9" s="6"/>
      <c r="S9" s="5">
        <f>ROUND(SUM(S5:S8),5)</f>
        <v>160</v>
      </c>
      <c r="T9" s="6"/>
      <c r="U9" s="5">
        <f>ROUND(SUM(U5:U8),5)</f>
        <v>160</v>
      </c>
      <c r="V9" s="6"/>
      <c r="W9" s="5">
        <f>ROUND(SUM(W5:W8),5)</f>
        <v>430</v>
      </c>
      <c r="X9" s="6"/>
      <c r="Y9" s="5">
        <f>ROUND(SUM(Y5:Y8),5)</f>
        <v>160</v>
      </c>
      <c r="Z9" s="6"/>
      <c r="AA9" s="5">
        <f>ROUND(SUM(AA5:AA8),5)</f>
        <v>200</v>
      </c>
      <c r="AB9" s="6"/>
      <c r="AC9" s="5">
        <f>ROUND(SUM(AC5:AC8),5)</f>
        <v>160</v>
      </c>
      <c r="AD9" s="6"/>
      <c r="AE9" s="5">
        <f>ROUND(SUM(G9:AC9),5)</f>
        <v>2600</v>
      </c>
    </row>
    <row r="10" spans="1:31" ht="30" customHeight="1">
      <c r="A10" s="2"/>
      <c r="B10" s="2"/>
      <c r="C10" s="2"/>
      <c r="D10" s="2"/>
      <c r="E10" s="2" t="s">
        <v>21</v>
      </c>
      <c r="F10" s="2"/>
      <c r="G10" s="5"/>
      <c r="H10" s="6"/>
      <c r="I10" s="5"/>
      <c r="J10" s="6"/>
      <c r="K10" s="5"/>
      <c r="L10" s="6"/>
      <c r="M10" s="5"/>
      <c r="N10" s="6"/>
      <c r="O10" s="5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5"/>
    </row>
    <row r="11" spans="1:31">
      <c r="A11" s="2"/>
      <c r="B11" s="2"/>
      <c r="C11" s="2"/>
      <c r="D11" s="2"/>
      <c r="E11" s="2"/>
      <c r="F11" s="2" t="s">
        <v>22</v>
      </c>
      <c r="G11" s="5">
        <v>0</v>
      </c>
      <c r="H11" s="6"/>
      <c r="I11" s="5">
        <v>0</v>
      </c>
      <c r="J11" s="6"/>
      <c r="K11" s="5">
        <v>50</v>
      </c>
      <c r="L11" s="6"/>
      <c r="M11" s="5">
        <v>0</v>
      </c>
      <c r="N11" s="6"/>
      <c r="O11" s="5">
        <v>0</v>
      </c>
      <c r="P11" s="6"/>
      <c r="Q11" s="5">
        <v>60</v>
      </c>
      <c r="R11" s="6"/>
      <c r="S11" s="5">
        <v>0</v>
      </c>
      <c r="T11" s="6"/>
      <c r="U11" s="5">
        <v>0</v>
      </c>
      <c r="V11" s="6"/>
      <c r="W11" s="5">
        <v>0</v>
      </c>
      <c r="X11" s="6"/>
      <c r="Y11" s="5">
        <v>50</v>
      </c>
      <c r="Z11" s="6"/>
      <c r="AA11" s="5">
        <v>0</v>
      </c>
      <c r="AB11" s="6"/>
      <c r="AC11" s="5">
        <v>0</v>
      </c>
      <c r="AD11" s="6"/>
      <c r="AE11" s="5">
        <f t="shared" ref="AE11:AE16" si="0">ROUND(SUM(G11:AC11),5)</f>
        <v>160</v>
      </c>
    </row>
    <row r="12" spans="1:31">
      <c r="A12" s="2"/>
      <c r="B12" s="2"/>
      <c r="C12" s="2"/>
      <c r="D12" s="2"/>
      <c r="E12" s="2"/>
      <c r="F12" s="2" t="s">
        <v>23</v>
      </c>
      <c r="G12" s="5">
        <v>0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0</v>
      </c>
      <c r="P12" s="6"/>
      <c r="Q12" s="5">
        <v>0</v>
      </c>
      <c r="R12" s="6"/>
      <c r="S12" s="5">
        <v>0</v>
      </c>
      <c r="T12" s="6"/>
      <c r="U12" s="5">
        <v>0</v>
      </c>
      <c r="V12" s="6"/>
      <c r="W12" s="5">
        <v>0</v>
      </c>
      <c r="X12" s="6"/>
      <c r="Y12" s="5">
        <v>0</v>
      </c>
      <c r="Z12" s="6"/>
      <c r="AA12" s="5">
        <v>0</v>
      </c>
      <c r="AB12" s="6"/>
      <c r="AC12" s="5">
        <v>0</v>
      </c>
      <c r="AD12" s="6"/>
      <c r="AE12" s="5">
        <f t="shared" si="0"/>
        <v>0</v>
      </c>
    </row>
    <row r="13" spans="1:31">
      <c r="A13" s="2"/>
      <c r="B13" s="2"/>
      <c r="C13" s="2"/>
      <c r="D13" s="2"/>
      <c r="E13" s="2"/>
      <c r="F13" s="2" t="s">
        <v>24</v>
      </c>
      <c r="G13" s="5">
        <v>0</v>
      </c>
      <c r="H13" s="6"/>
      <c r="I13" s="5">
        <v>0</v>
      </c>
      <c r="J13" s="6"/>
      <c r="K13" s="5">
        <v>400</v>
      </c>
      <c r="L13" s="6"/>
      <c r="M13" s="5">
        <v>0</v>
      </c>
      <c r="N13" s="6"/>
      <c r="O13" s="5">
        <v>0</v>
      </c>
      <c r="P13" s="6"/>
      <c r="Q13" s="5">
        <v>400</v>
      </c>
      <c r="R13" s="6"/>
      <c r="S13" s="5">
        <v>0</v>
      </c>
      <c r="T13" s="6"/>
      <c r="U13" s="5">
        <v>0</v>
      </c>
      <c r="V13" s="6"/>
      <c r="W13" s="5">
        <v>0</v>
      </c>
      <c r="X13" s="6"/>
      <c r="Y13" s="5">
        <v>400</v>
      </c>
      <c r="Z13" s="6"/>
      <c r="AA13" s="5">
        <v>0</v>
      </c>
      <c r="AB13" s="6"/>
      <c r="AC13" s="5">
        <v>0</v>
      </c>
      <c r="AD13" s="6"/>
      <c r="AE13" s="5">
        <f t="shared" si="0"/>
        <v>1200</v>
      </c>
    </row>
    <row r="14" spans="1:31">
      <c r="A14" s="2"/>
      <c r="B14" s="2"/>
      <c r="C14" s="2"/>
      <c r="D14" s="2"/>
      <c r="E14" s="2"/>
      <c r="F14" s="2" t="s">
        <v>25</v>
      </c>
      <c r="G14" s="5">
        <v>1200</v>
      </c>
      <c r="H14" s="6"/>
      <c r="I14" s="5">
        <v>500</v>
      </c>
      <c r="J14" s="6"/>
      <c r="K14" s="5">
        <v>200</v>
      </c>
      <c r="L14" s="6"/>
      <c r="M14" s="5">
        <v>100</v>
      </c>
      <c r="N14" s="6"/>
      <c r="O14" s="5">
        <v>200</v>
      </c>
      <c r="P14" s="6"/>
      <c r="Q14" s="5">
        <v>100</v>
      </c>
      <c r="R14" s="6"/>
      <c r="S14" s="5">
        <v>200</v>
      </c>
      <c r="T14" s="6"/>
      <c r="U14" s="5">
        <v>100</v>
      </c>
      <c r="V14" s="6"/>
      <c r="W14" s="5">
        <v>200</v>
      </c>
      <c r="X14" s="6"/>
      <c r="Y14" s="5">
        <v>0</v>
      </c>
      <c r="Z14" s="6"/>
      <c r="AA14" s="5">
        <v>200</v>
      </c>
      <c r="AB14" s="6"/>
      <c r="AC14" s="5">
        <v>0</v>
      </c>
      <c r="AD14" s="6"/>
      <c r="AE14" s="5">
        <f t="shared" si="0"/>
        <v>3000</v>
      </c>
    </row>
    <row r="15" spans="1:31" ht="15.75" thickBot="1">
      <c r="A15" s="2"/>
      <c r="B15" s="2"/>
      <c r="C15" s="2"/>
      <c r="D15" s="2"/>
      <c r="E15" s="2"/>
      <c r="F15" s="2" t="s">
        <v>26</v>
      </c>
      <c r="G15" s="7">
        <v>0</v>
      </c>
      <c r="H15" s="6"/>
      <c r="I15" s="7">
        <v>0</v>
      </c>
      <c r="J15" s="6"/>
      <c r="K15" s="7">
        <v>0</v>
      </c>
      <c r="L15" s="6"/>
      <c r="M15" s="7">
        <v>0</v>
      </c>
      <c r="N15" s="6"/>
      <c r="O15" s="7">
        <v>0</v>
      </c>
      <c r="P15" s="6"/>
      <c r="Q15" s="7">
        <v>0</v>
      </c>
      <c r="R15" s="6"/>
      <c r="S15" s="7">
        <v>0</v>
      </c>
      <c r="T15" s="6"/>
      <c r="U15" s="7">
        <v>0</v>
      </c>
      <c r="V15" s="6"/>
      <c r="W15" s="7">
        <v>0</v>
      </c>
      <c r="X15" s="6"/>
      <c r="Y15" s="7">
        <v>0</v>
      </c>
      <c r="Z15" s="6"/>
      <c r="AA15" s="7">
        <v>0</v>
      </c>
      <c r="AB15" s="6"/>
      <c r="AC15" s="7">
        <v>0</v>
      </c>
      <c r="AD15" s="6"/>
      <c r="AE15" s="7">
        <f t="shared" si="0"/>
        <v>0</v>
      </c>
    </row>
    <row r="16" spans="1:31">
      <c r="A16" s="2"/>
      <c r="B16" s="2"/>
      <c r="C16" s="2"/>
      <c r="D16" s="2"/>
      <c r="E16" s="2" t="s">
        <v>27</v>
      </c>
      <c r="F16" s="2"/>
      <c r="G16" s="5">
        <f>ROUND(SUM(G10:G15),5)</f>
        <v>1200</v>
      </c>
      <c r="H16" s="6"/>
      <c r="I16" s="5">
        <f>ROUND(SUM(I10:I15),5)</f>
        <v>500</v>
      </c>
      <c r="J16" s="6"/>
      <c r="K16" s="5">
        <f>ROUND(SUM(K10:K15),5)</f>
        <v>650</v>
      </c>
      <c r="L16" s="6"/>
      <c r="M16" s="5">
        <f>ROUND(SUM(M10:M15),5)</f>
        <v>100</v>
      </c>
      <c r="N16" s="6"/>
      <c r="O16" s="5">
        <f>ROUND(SUM(O10:O15),5)</f>
        <v>200</v>
      </c>
      <c r="P16" s="6"/>
      <c r="Q16" s="5">
        <f>ROUND(SUM(Q10:Q15),5)</f>
        <v>560</v>
      </c>
      <c r="R16" s="6"/>
      <c r="S16" s="5">
        <f>ROUND(SUM(S10:S15),5)</f>
        <v>200</v>
      </c>
      <c r="T16" s="6"/>
      <c r="U16" s="5">
        <f>ROUND(SUM(U10:U15),5)</f>
        <v>100</v>
      </c>
      <c r="V16" s="6"/>
      <c r="W16" s="5">
        <f>ROUND(SUM(W10:W15),5)</f>
        <v>200</v>
      </c>
      <c r="X16" s="6"/>
      <c r="Y16" s="5">
        <f>ROUND(SUM(Y10:Y15),5)</f>
        <v>450</v>
      </c>
      <c r="Z16" s="6"/>
      <c r="AA16" s="5">
        <f>ROUND(SUM(AA10:AA15),5)</f>
        <v>200</v>
      </c>
      <c r="AB16" s="6"/>
      <c r="AC16" s="5">
        <f>ROUND(SUM(AC10:AC15),5)</f>
        <v>0</v>
      </c>
      <c r="AD16" s="6"/>
      <c r="AE16" s="5">
        <f t="shared" si="0"/>
        <v>4360</v>
      </c>
    </row>
    <row r="17" spans="1:31" ht="30" customHeight="1">
      <c r="A17" s="2"/>
      <c r="B17" s="2"/>
      <c r="C17" s="2"/>
      <c r="D17" s="2"/>
      <c r="E17" s="2" t="s">
        <v>28</v>
      </c>
      <c r="F17" s="2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5"/>
    </row>
    <row r="18" spans="1:31" ht="15.75" thickBot="1">
      <c r="A18" s="2"/>
      <c r="B18" s="2"/>
      <c r="C18" s="2"/>
      <c r="D18" s="2"/>
      <c r="E18" s="2"/>
      <c r="F18" s="2" t="s">
        <v>29</v>
      </c>
      <c r="G18" s="8">
        <v>0</v>
      </c>
      <c r="H18" s="6"/>
      <c r="I18" s="8">
        <v>2032.8</v>
      </c>
      <c r="J18" s="6"/>
      <c r="K18" s="8">
        <v>2754.87</v>
      </c>
      <c r="L18" s="6"/>
      <c r="M18" s="8">
        <v>3000</v>
      </c>
      <c r="N18" s="6"/>
      <c r="O18" s="8">
        <v>0</v>
      </c>
      <c r="P18" s="6"/>
      <c r="Q18" s="8">
        <v>8515.91</v>
      </c>
      <c r="R18" s="6"/>
      <c r="S18" s="8">
        <v>18737.7</v>
      </c>
      <c r="T18" s="6"/>
      <c r="U18" s="8">
        <v>0</v>
      </c>
      <c r="V18" s="6"/>
      <c r="W18" s="8">
        <v>0</v>
      </c>
      <c r="X18" s="6"/>
      <c r="Y18" s="8">
        <v>0</v>
      </c>
      <c r="Z18" s="6"/>
      <c r="AA18" s="8">
        <v>0</v>
      </c>
      <c r="AB18" s="6"/>
      <c r="AC18" s="8">
        <v>0</v>
      </c>
      <c r="AD18" s="6"/>
      <c r="AE18" s="8">
        <f>ROUND(SUM(G18:AC18),5)</f>
        <v>35041.279999999999</v>
      </c>
    </row>
    <row r="19" spans="1:31" ht="15.75" thickBot="1">
      <c r="A19" s="2"/>
      <c r="B19" s="2"/>
      <c r="C19" s="2"/>
      <c r="D19" s="2"/>
      <c r="E19" s="2" t="s">
        <v>30</v>
      </c>
      <c r="F19" s="2"/>
      <c r="G19" s="9">
        <f>ROUND(SUM(G17:G18),5)</f>
        <v>0</v>
      </c>
      <c r="H19" s="6"/>
      <c r="I19" s="9">
        <f>ROUND(SUM(I17:I18),5)</f>
        <v>2032.8</v>
      </c>
      <c r="J19" s="6"/>
      <c r="K19" s="9">
        <f>ROUND(SUM(K17:K18),5)</f>
        <v>2754.87</v>
      </c>
      <c r="L19" s="6"/>
      <c r="M19" s="9">
        <f>ROUND(SUM(M17:M18),5)</f>
        <v>3000</v>
      </c>
      <c r="N19" s="6"/>
      <c r="O19" s="9">
        <f>ROUND(SUM(O17:O18),5)</f>
        <v>0</v>
      </c>
      <c r="P19" s="6"/>
      <c r="Q19" s="9">
        <f>ROUND(SUM(Q17:Q18),5)</f>
        <v>8515.91</v>
      </c>
      <c r="R19" s="6"/>
      <c r="S19" s="9">
        <f>ROUND(SUM(S17:S18),5)</f>
        <v>18737.7</v>
      </c>
      <c r="T19" s="6"/>
      <c r="U19" s="9">
        <f>ROUND(SUM(U17:U18),5)</f>
        <v>0</v>
      </c>
      <c r="V19" s="6"/>
      <c r="W19" s="9">
        <f>ROUND(SUM(W17:W18),5)</f>
        <v>0</v>
      </c>
      <c r="X19" s="6"/>
      <c r="Y19" s="9">
        <f>ROUND(SUM(Y17:Y18),5)</f>
        <v>0</v>
      </c>
      <c r="Z19" s="6"/>
      <c r="AA19" s="9">
        <f>ROUND(SUM(AA17:AA18),5)</f>
        <v>0</v>
      </c>
      <c r="AB19" s="6"/>
      <c r="AC19" s="9">
        <f>ROUND(SUM(AC17:AC18),5)</f>
        <v>0</v>
      </c>
      <c r="AD19" s="6"/>
      <c r="AE19" s="9">
        <f>ROUND(SUM(G19:AC19),5)</f>
        <v>35041.279999999999</v>
      </c>
    </row>
    <row r="20" spans="1:31" ht="30" customHeight="1" thickBot="1">
      <c r="A20" s="2"/>
      <c r="B20" s="2"/>
      <c r="C20" s="2"/>
      <c r="D20" s="2" t="s">
        <v>31</v>
      </c>
      <c r="E20" s="2"/>
      <c r="F20" s="2"/>
      <c r="G20" s="10">
        <f>ROUND(G4+G9+G16+G19,5)</f>
        <v>1400</v>
      </c>
      <c r="H20" s="6"/>
      <c r="I20" s="10">
        <f>ROUND(I4+I9+I16+I19,5)</f>
        <v>2692.8</v>
      </c>
      <c r="J20" s="6"/>
      <c r="K20" s="10">
        <f>ROUND(K4+K9+K16+K19,5)</f>
        <v>3854.87</v>
      </c>
      <c r="L20" s="6"/>
      <c r="M20" s="10">
        <f>ROUND(M4+M9+M16+M19,5)</f>
        <v>3260</v>
      </c>
      <c r="N20" s="6"/>
      <c r="O20" s="10">
        <f>ROUND(O4+O9+O16+O19,5)</f>
        <v>380</v>
      </c>
      <c r="P20" s="6"/>
      <c r="Q20" s="10">
        <f>ROUND(Q4+Q9+Q16+Q19,5)</f>
        <v>9255.91</v>
      </c>
      <c r="R20" s="6"/>
      <c r="S20" s="10">
        <f>ROUND(S4+S9+S16+S19,5)</f>
        <v>19097.7</v>
      </c>
      <c r="T20" s="6"/>
      <c r="U20" s="10">
        <f>ROUND(U4+U9+U16+U19,5)</f>
        <v>260</v>
      </c>
      <c r="V20" s="6"/>
      <c r="W20" s="10">
        <f>ROUND(W4+W9+W16+W19,5)</f>
        <v>630</v>
      </c>
      <c r="X20" s="6"/>
      <c r="Y20" s="10">
        <f>ROUND(Y4+Y9+Y16+Y19,5)</f>
        <v>610</v>
      </c>
      <c r="Z20" s="6"/>
      <c r="AA20" s="10">
        <f>ROUND(AA4+AA9+AA16+AA19,5)</f>
        <v>400</v>
      </c>
      <c r="AB20" s="6"/>
      <c r="AC20" s="10">
        <f>ROUND(AC4+AC9+AC16+AC19,5)</f>
        <v>160</v>
      </c>
      <c r="AD20" s="6"/>
      <c r="AE20" s="10">
        <f>ROUND(SUM(G20:AC20),5)</f>
        <v>42001.279999999999</v>
      </c>
    </row>
    <row r="21" spans="1:31" ht="30" customHeight="1">
      <c r="A21" s="2"/>
      <c r="B21" s="2"/>
      <c r="C21" s="2" t="s">
        <v>32</v>
      </c>
      <c r="D21" s="2"/>
      <c r="E21" s="2"/>
      <c r="F21" s="2"/>
      <c r="G21" s="5">
        <f>G20</f>
        <v>1400</v>
      </c>
      <c r="H21" s="6"/>
      <c r="I21" s="5">
        <f>I20</f>
        <v>2692.8</v>
      </c>
      <c r="J21" s="6"/>
      <c r="K21" s="5">
        <f>K20</f>
        <v>3854.87</v>
      </c>
      <c r="L21" s="6"/>
      <c r="M21" s="5">
        <f>M20</f>
        <v>3260</v>
      </c>
      <c r="N21" s="6"/>
      <c r="O21" s="5">
        <f>O20</f>
        <v>380</v>
      </c>
      <c r="P21" s="6"/>
      <c r="Q21" s="5">
        <f>Q20</f>
        <v>9255.91</v>
      </c>
      <c r="R21" s="6"/>
      <c r="S21" s="5">
        <f>S20</f>
        <v>19097.7</v>
      </c>
      <c r="T21" s="6"/>
      <c r="U21" s="5">
        <f>U20</f>
        <v>260</v>
      </c>
      <c r="V21" s="6"/>
      <c r="W21" s="5">
        <f>W20</f>
        <v>630</v>
      </c>
      <c r="X21" s="6"/>
      <c r="Y21" s="5">
        <f>Y20</f>
        <v>610</v>
      </c>
      <c r="Z21" s="6"/>
      <c r="AA21" s="5">
        <f>AA20</f>
        <v>400</v>
      </c>
      <c r="AB21" s="6"/>
      <c r="AC21" s="5">
        <f>AC20</f>
        <v>160</v>
      </c>
      <c r="AD21" s="6"/>
      <c r="AE21" s="5">
        <f>ROUND(SUM(G21:AC21),5)</f>
        <v>42001.279999999999</v>
      </c>
    </row>
    <row r="22" spans="1:31" ht="30" customHeight="1">
      <c r="A22" s="2"/>
      <c r="B22" s="2"/>
      <c r="C22" s="2"/>
      <c r="D22" s="2" t="s">
        <v>33</v>
      </c>
      <c r="E22" s="2"/>
      <c r="F22" s="2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5"/>
    </row>
    <row r="23" spans="1:31">
      <c r="A23" s="2"/>
      <c r="B23" s="2"/>
      <c r="C23" s="2"/>
      <c r="D23" s="2"/>
      <c r="E23" s="2" t="s">
        <v>34</v>
      </c>
      <c r="F23" s="2"/>
      <c r="G23" s="5">
        <v>0</v>
      </c>
      <c r="H23" s="6"/>
      <c r="I23" s="5">
        <v>0</v>
      </c>
      <c r="J23" s="6"/>
      <c r="K23" s="5">
        <v>100</v>
      </c>
      <c r="L23" s="6"/>
      <c r="M23" s="5">
        <v>0</v>
      </c>
      <c r="N23" s="6"/>
      <c r="O23" s="5">
        <v>0</v>
      </c>
      <c r="P23" s="6"/>
      <c r="Q23" s="5">
        <v>100</v>
      </c>
      <c r="R23" s="6"/>
      <c r="S23" s="5">
        <v>0</v>
      </c>
      <c r="T23" s="6"/>
      <c r="U23" s="5">
        <v>0</v>
      </c>
      <c r="V23" s="6"/>
      <c r="W23" s="5">
        <v>100</v>
      </c>
      <c r="X23" s="6"/>
      <c r="Y23" s="5">
        <v>0</v>
      </c>
      <c r="Z23" s="6"/>
      <c r="AA23" s="5">
        <v>0</v>
      </c>
      <c r="AB23" s="6"/>
      <c r="AC23" s="5">
        <v>50</v>
      </c>
      <c r="AD23" s="6"/>
      <c r="AE23" s="5">
        <f>ROUND(SUM(G23:AC23),5)</f>
        <v>350</v>
      </c>
    </row>
    <row r="24" spans="1:31">
      <c r="A24" s="2"/>
      <c r="B24" s="2"/>
      <c r="C24" s="2"/>
      <c r="D24" s="2"/>
      <c r="E24" s="2" t="s">
        <v>35</v>
      </c>
      <c r="F24" s="2"/>
      <c r="G24" s="5">
        <v>3</v>
      </c>
      <c r="H24" s="6"/>
      <c r="I24" s="5">
        <v>2</v>
      </c>
      <c r="J24" s="6"/>
      <c r="K24" s="5">
        <v>2</v>
      </c>
      <c r="L24" s="6"/>
      <c r="M24" s="5">
        <v>2</v>
      </c>
      <c r="N24" s="6"/>
      <c r="O24" s="5">
        <v>2</v>
      </c>
      <c r="P24" s="6"/>
      <c r="Q24" s="5">
        <v>2</v>
      </c>
      <c r="R24" s="6"/>
      <c r="S24" s="5">
        <v>2</v>
      </c>
      <c r="T24" s="6"/>
      <c r="U24" s="5">
        <v>2</v>
      </c>
      <c r="V24" s="6"/>
      <c r="W24" s="5">
        <v>2</v>
      </c>
      <c r="X24" s="6"/>
      <c r="Y24" s="5">
        <v>2</v>
      </c>
      <c r="Z24" s="6"/>
      <c r="AA24" s="5">
        <v>2</v>
      </c>
      <c r="AB24" s="6"/>
      <c r="AC24" s="5">
        <v>2</v>
      </c>
      <c r="AD24" s="6"/>
      <c r="AE24" s="5">
        <f>ROUND(SUM(G24:AC24),5)</f>
        <v>25</v>
      </c>
    </row>
    <row r="25" spans="1:31">
      <c r="A25" s="2"/>
      <c r="B25" s="2"/>
      <c r="C25" s="2"/>
      <c r="D25" s="2"/>
      <c r="E25" s="2" t="s">
        <v>36</v>
      </c>
      <c r="F25" s="2"/>
      <c r="G25" s="5">
        <v>0</v>
      </c>
      <c r="H25" s="6"/>
      <c r="I25" s="5">
        <v>0</v>
      </c>
      <c r="J25" s="6"/>
      <c r="K25" s="5">
        <v>0</v>
      </c>
      <c r="L25" s="6"/>
      <c r="M25" s="5">
        <v>0</v>
      </c>
      <c r="N25" s="6"/>
      <c r="O25" s="5">
        <v>0</v>
      </c>
      <c r="P25" s="6"/>
      <c r="Q25" s="5">
        <v>0</v>
      </c>
      <c r="R25" s="6"/>
      <c r="S25" s="5">
        <v>0</v>
      </c>
      <c r="T25" s="6"/>
      <c r="U25" s="5">
        <v>0</v>
      </c>
      <c r="V25" s="6"/>
      <c r="W25" s="5">
        <v>0</v>
      </c>
      <c r="X25" s="6"/>
      <c r="Y25" s="5">
        <v>0</v>
      </c>
      <c r="Z25" s="6"/>
      <c r="AA25" s="5">
        <v>0</v>
      </c>
      <c r="AB25" s="6"/>
      <c r="AC25" s="5">
        <v>0</v>
      </c>
      <c r="AD25" s="6"/>
      <c r="AE25" s="5">
        <f>ROUND(SUM(G25:AC25),5)</f>
        <v>0</v>
      </c>
    </row>
    <row r="26" spans="1:31">
      <c r="A26" s="2"/>
      <c r="B26" s="2"/>
      <c r="C26" s="2"/>
      <c r="D26" s="2"/>
      <c r="E26" s="2" t="s">
        <v>37</v>
      </c>
      <c r="F26" s="2"/>
      <c r="G26" s="5">
        <v>15</v>
      </c>
      <c r="H26" s="6"/>
      <c r="I26" s="5">
        <v>15</v>
      </c>
      <c r="J26" s="6"/>
      <c r="K26" s="5">
        <v>15</v>
      </c>
      <c r="L26" s="6"/>
      <c r="M26" s="5">
        <v>15</v>
      </c>
      <c r="N26" s="6"/>
      <c r="O26" s="5">
        <v>15</v>
      </c>
      <c r="P26" s="6"/>
      <c r="Q26" s="5">
        <v>15</v>
      </c>
      <c r="R26" s="6"/>
      <c r="S26" s="5">
        <v>15</v>
      </c>
      <c r="T26" s="6"/>
      <c r="U26" s="5">
        <v>15</v>
      </c>
      <c r="V26" s="6"/>
      <c r="W26" s="5">
        <v>15</v>
      </c>
      <c r="X26" s="6"/>
      <c r="Y26" s="5">
        <v>15</v>
      </c>
      <c r="Z26" s="6"/>
      <c r="AA26" s="5">
        <v>15</v>
      </c>
      <c r="AB26" s="6"/>
      <c r="AC26" s="5">
        <v>15</v>
      </c>
      <c r="AD26" s="6"/>
      <c r="AE26" s="5">
        <f>ROUND(SUM(G26:AC26),5)</f>
        <v>180</v>
      </c>
    </row>
    <row r="27" spans="1:31">
      <c r="A27" s="2"/>
      <c r="B27" s="2"/>
      <c r="C27" s="2"/>
      <c r="D27" s="2"/>
      <c r="E27" s="2" t="s">
        <v>38</v>
      </c>
      <c r="F27" s="2"/>
      <c r="G27" s="5">
        <v>0</v>
      </c>
      <c r="H27" s="6"/>
      <c r="I27" s="5">
        <v>0</v>
      </c>
      <c r="J27" s="6"/>
      <c r="K27" s="5">
        <v>0</v>
      </c>
      <c r="L27" s="6"/>
      <c r="M27" s="5">
        <v>0</v>
      </c>
      <c r="N27" s="6"/>
      <c r="O27" s="5">
        <v>0</v>
      </c>
      <c r="P27" s="6"/>
      <c r="Q27" s="5">
        <v>0</v>
      </c>
      <c r="R27" s="6"/>
      <c r="S27" s="5">
        <v>0</v>
      </c>
      <c r="T27" s="6"/>
      <c r="U27" s="5">
        <v>175</v>
      </c>
      <c r="V27" s="6"/>
      <c r="W27" s="5">
        <v>250</v>
      </c>
      <c r="X27" s="6"/>
      <c r="Y27" s="5">
        <v>50</v>
      </c>
      <c r="Z27" s="6"/>
      <c r="AA27" s="5">
        <v>0</v>
      </c>
      <c r="AB27" s="6"/>
      <c r="AC27" s="5">
        <v>0</v>
      </c>
      <c r="AD27" s="6"/>
      <c r="AE27" s="5">
        <f>ROUND(SUM(G27:AC27),5)</f>
        <v>475</v>
      </c>
    </row>
    <row r="28" spans="1:31">
      <c r="A28" s="2"/>
      <c r="B28" s="2"/>
      <c r="C28" s="2"/>
      <c r="D28" s="2"/>
      <c r="E28" s="2" t="s">
        <v>39</v>
      </c>
      <c r="F28" s="2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5"/>
    </row>
    <row r="29" spans="1:31">
      <c r="A29" s="2"/>
      <c r="B29" s="2"/>
      <c r="C29" s="2"/>
      <c r="D29" s="2"/>
      <c r="E29" s="2"/>
      <c r="F29" s="2" t="s">
        <v>40</v>
      </c>
      <c r="G29" s="5">
        <v>0</v>
      </c>
      <c r="H29" s="6"/>
      <c r="I29" s="5">
        <v>0</v>
      </c>
      <c r="J29" s="6"/>
      <c r="K29" s="5">
        <v>110</v>
      </c>
      <c r="L29" s="6"/>
      <c r="M29" s="5">
        <v>0</v>
      </c>
      <c r="N29" s="6"/>
      <c r="O29" s="5">
        <v>0</v>
      </c>
      <c r="P29" s="6"/>
      <c r="Q29" s="5">
        <v>90</v>
      </c>
      <c r="R29" s="6"/>
      <c r="S29" s="5">
        <v>0</v>
      </c>
      <c r="T29" s="6"/>
      <c r="U29" s="5">
        <v>0</v>
      </c>
      <c r="V29" s="6"/>
      <c r="W29" s="5">
        <v>0</v>
      </c>
      <c r="X29" s="6"/>
      <c r="Y29" s="5">
        <v>75</v>
      </c>
      <c r="Z29" s="6"/>
      <c r="AA29" s="5">
        <v>0</v>
      </c>
      <c r="AB29" s="6"/>
      <c r="AC29" s="5">
        <v>0</v>
      </c>
      <c r="AD29" s="6"/>
      <c r="AE29" s="5">
        <f>ROUND(SUM(G29:AC29),5)</f>
        <v>275</v>
      </c>
    </row>
    <row r="30" spans="1:31" ht="15.75" thickBot="1">
      <c r="A30" s="2"/>
      <c r="B30" s="2"/>
      <c r="C30" s="2"/>
      <c r="D30" s="2"/>
      <c r="E30" s="2"/>
      <c r="F30" s="2" t="s">
        <v>41</v>
      </c>
      <c r="G30" s="7">
        <v>10</v>
      </c>
      <c r="H30" s="6"/>
      <c r="I30" s="7">
        <v>0</v>
      </c>
      <c r="J30" s="6"/>
      <c r="K30" s="7">
        <v>10</v>
      </c>
      <c r="L30" s="6"/>
      <c r="M30" s="7">
        <v>0</v>
      </c>
      <c r="N30" s="6"/>
      <c r="O30" s="7">
        <v>0</v>
      </c>
      <c r="P30" s="6"/>
      <c r="Q30" s="7">
        <v>10</v>
      </c>
      <c r="R30" s="6"/>
      <c r="S30" s="7">
        <v>0</v>
      </c>
      <c r="T30" s="6"/>
      <c r="U30" s="7">
        <v>10</v>
      </c>
      <c r="V30" s="6"/>
      <c r="W30" s="7">
        <v>0</v>
      </c>
      <c r="X30" s="6"/>
      <c r="Y30" s="7">
        <v>10</v>
      </c>
      <c r="Z30" s="6"/>
      <c r="AA30" s="7">
        <v>0</v>
      </c>
      <c r="AB30" s="6"/>
      <c r="AC30" s="7">
        <v>10</v>
      </c>
      <c r="AD30" s="6"/>
      <c r="AE30" s="7">
        <f>ROUND(SUM(G30:AC30),5)</f>
        <v>60</v>
      </c>
    </row>
    <row r="31" spans="1:31">
      <c r="A31" s="2"/>
      <c r="B31" s="2"/>
      <c r="C31" s="2"/>
      <c r="D31" s="2"/>
      <c r="E31" s="2" t="s">
        <v>42</v>
      </c>
      <c r="F31" s="2"/>
      <c r="G31" s="5">
        <f>ROUND(SUM(G28:G30),5)</f>
        <v>10</v>
      </c>
      <c r="H31" s="6"/>
      <c r="I31" s="5">
        <f>ROUND(SUM(I28:I30),5)</f>
        <v>0</v>
      </c>
      <c r="J31" s="6"/>
      <c r="K31" s="5">
        <f>ROUND(SUM(K28:K30),5)</f>
        <v>120</v>
      </c>
      <c r="L31" s="6"/>
      <c r="M31" s="5">
        <f>ROUND(SUM(M28:M30),5)</f>
        <v>0</v>
      </c>
      <c r="N31" s="6"/>
      <c r="O31" s="5">
        <f>ROUND(SUM(O28:O30),5)</f>
        <v>0</v>
      </c>
      <c r="P31" s="6"/>
      <c r="Q31" s="5">
        <f>ROUND(SUM(Q28:Q30),5)</f>
        <v>100</v>
      </c>
      <c r="R31" s="6"/>
      <c r="S31" s="5">
        <f>ROUND(SUM(S28:S30),5)</f>
        <v>0</v>
      </c>
      <c r="T31" s="6"/>
      <c r="U31" s="5">
        <f>ROUND(SUM(U28:U30),5)</f>
        <v>10</v>
      </c>
      <c r="V31" s="6"/>
      <c r="W31" s="5">
        <f>ROUND(SUM(W28:W30),5)</f>
        <v>0</v>
      </c>
      <c r="X31" s="6"/>
      <c r="Y31" s="5">
        <f>ROUND(SUM(Y28:Y30),5)</f>
        <v>85</v>
      </c>
      <c r="Z31" s="6"/>
      <c r="AA31" s="5">
        <f>ROUND(SUM(AA28:AA30),5)</f>
        <v>0</v>
      </c>
      <c r="AB31" s="6"/>
      <c r="AC31" s="5">
        <f>ROUND(SUM(AC28:AC30),5)</f>
        <v>10</v>
      </c>
      <c r="AD31" s="6"/>
      <c r="AE31" s="5">
        <f>ROUND(SUM(G31:AC31),5)</f>
        <v>335</v>
      </c>
    </row>
    <row r="32" spans="1:31" ht="30" customHeight="1">
      <c r="A32" s="2"/>
      <c r="B32" s="2"/>
      <c r="C32" s="2"/>
      <c r="D32" s="2"/>
      <c r="E32" s="2" t="s">
        <v>43</v>
      </c>
      <c r="F32" s="2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  <c r="U32" s="5"/>
      <c r="V32" s="6"/>
      <c r="W32" s="5"/>
      <c r="X32" s="6"/>
      <c r="Y32" s="5"/>
      <c r="Z32" s="6"/>
      <c r="AA32" s="5"/>
      <c r="AB32" s="6"/>
      <c r="AC32" s="5"/>
      <c r="AD32" s="6"/>
      <c r="AE32" s="5"/>
    </row>
    <row r="33" spans="1:31" ht="15.75" thickBot="1">
      <c r="A33" s="2"/>
      <c r="B33" s="2"/>
      <c r="C33" s="2"/>
      <c r="D33" s="2"/>
      <c r="E33" s="2"/>
      <c r="F33" s="2" t="s">
        <v>44</v>
      </c>
      <c r="G33" s="7">
        <v>0</v>
      </c>
      <c r="H33" s="6"/>
      <c r="I33" s="7">
        <v>0</v>
      </c>
      <c r="J33" s="6"/>
      <c r="K33" s="7">
        <v>0</v>
      </c>
      <c r="L33" s="6"/>
      <c r="M33" s="7">
        <v>0</v>
      </c>
      <c r="N33" s="6"/>
      <c r="O33" s="7">
        <v>0</v>
      </c>
      <c r="P33" s="6"/>
      <c r="Q33" s="7">
        <v>0</v>
      </c>
      <c r="R33" s="6"/>
      <c r="S33" s="7">
        <v>0</v>
      </c>
      <c r="T33" s="6"/>
      <c r="U33" s="7">
        <v>1070</v>
      </c>
      <c r="V33" s="6"/>
      <c r="W33" s="7">
        <v>0</v>
      </c>
      <c r="X33" s="6"/>
      <c r="Y33" s="7">
        <v>0</v>
      </c>
      <c r="Z33" s="6"/>
      <c r="AA33" s="7">
        <v>0</v>
      </c>
      <c r="AB33" s="6"/>
      <c r="AC33" s="7">
        <v>0</v>
      </c>
      <c r="AD33" s="6"/>
      <c r="AE33" s="7">
        <f t="shared" ref="AE33:AE38" si="1">ROUND(SUM(G33:AC33),5)</f>
        <v>1070</v>
      </c>
    </row>
    <row r="34" spans="1:31">
      <c r="A34" s="2"/>
      <c r="B34" s="2"/>
      <c r="C34" s="2"/>
      <c r="D34" s="2"/>
      <c r="E34" s="2" t="s">
        <v>45</v>
      </c>
      <c r="F34" s="2"/>
      <c r="G34" s="5">
        <f>ROUND(SUM(G32:G33),5)</f>
        <v>0</v>
      </c>
      <c r="H34" s="6"/>
      <c r="I34" s="5">
        <f>ROUND(SUM(I32:I33),5)</f>
        <v>0</v>
      </c>
      <c r="J34" s="6"/>
      <c r="K34" s="5">
        <f>ROUND(SUM(K32:K33),5)</f>
        <v>0</v>
      </c>
      <c r="L34" s="6"/>
      <c r="M34" s="5">
        <f>ROUND(SUM(M32:M33),5)</f>
        <v>0</v>
      </c>
      <c r="N34" s="6"/>
      <c r="O34" s="5">
        <f>ROUND(SUM(O32:O33),5)</f>
        <v>0</v>
      </c>
      <c r="P34" s="6"/>
      <c r="Q34" s="5">
        <f>ROUND(SUM(Q32:Q33),5)</f>
        <v>0</v>
      </c>
      <c r="R34" s="6"/>
      <c r="S34" s="5">
        <f>ROUND(SUM(S32:S33),5)</f>
        <v>0</v>
      </c>
      <c r="T34" s="6"/>
      <c r="U34" s="5">
        <f>ROUND(SUM(U32:U33),5)</f>
        <v>1070</v>
      </c>
      <c r="V34" s="6"/>
      <c r="W34" s="5">
        <f>ROUND(SUM(W32:W33),5)</f>
        <v>0</v>
      </c>
      <c r="X34" s="6"/>
      <c r="Y34" s="5">
        <f>ROUND(SUM(Y32:Y33),5)</f>
        <v>0</v>
      </c>
      <c r="Z34" s="6"/>
      <c r="AA34" s="5">
        <f>ROUND(SUM(AA32:AA33),5)</f>
        <v>0</v>
      </c>
      <c r="AB34" s="6"/>
      <c r="AC34" s="5">
        <f>ROUND(SUM(AC32:AC33),5)</f>
        <v>0</v>
      </c>
      <c r="AD34" s="6"/>
      <c r="AE34" s="5">
        <f t="shared" si="1"/>
        <v>1070</v>
      </c>
    </row>
    <row r="35" spans="1:31" ht="30" customHeight="1">
      <c r="A35" s="2"/>
      <c r="B35" s="2"/>
      <c r="C35" s="2"/>
      <c r="D35" s="2"/>
      <c r="E35" s="2" t="s">
        <v>26</v>
      </c>
      <c r="F35" s="2"/>
      <c r="G35" s="5">
        <v>0</v>
      </c>
      <c r="H35" s="6"/>
      <c r="I35" s="5">
        <v>0</v>
      </c>
      <c r="J35" s="6"/>
      <c r="K35" s="5">
        <v>0</v>
      </c>
      <c r="L35" s="6"/>
      <c r="M35" s="5">
        <v>0</v>
      </c>
      <c r="N35" s="6"/>
      <c r="O35" s="5">
        <v>0</v>
      </c>
      <c r="P35" s="6"/>
      <c r="Q35" s="5">
        <v>0</v>
      </c>
      <c r="R35" s="6"/>
      <c r="S35" s="5">
        <v>0</v>
      </c>
      <c r="T35" s="6"/>
      <c r="U35" s="5">
        <v>0</v>
      </c>
      <c r="V35" s="6"/>
      <c r="W35" s="5">
        <v>0</v>
      </c>
      <c r="X35" s="6"/>
      <c r="Y35" s="5">
        <v>0</v>
      </c>
      <c r="Z35" s="6"/>
      <c r="AA35" s="5">
        <v>0</v>
      </c>
      <c r="AB35" s="6"/>
      <c r="AC35" s="5">
        <v>0</v>
      </c>
      <c r="AD35" s="6"/>
      <c r="AE35" s="5">
        <f t="shared" si="1"/>
        <v>0</v>
      </c>
    </row>
    <row r="36" spans="1:31">
      <c r="A36" s="2"/>
      <c r="B36" s="2"/>
      <c r="C36" s="2"/>
      <c r="D36" s="2"/>
      <c r="E36" s="2" t="s">
        <v>46</v>
      </c>
      <c r="F36" s="2"/>
      <c r="G36" s="5">
        <v>5</v>
      </c>
      <c r="H36" s="6"/>
      <c r="I36" s="5">
        <v>5</v>
      </c>
      <c r="J36" s="6"/>
      <c r="K36" s="5">
        <v>10</v>
      </c>
      <c r="L36" s="6"/>
      <c r="M36" s="5">
        <v>5</v>
      </c>
      <c r="N36" s="6"/>
      <c r="O36" s="5">
        <v>5</v>
      </c>
      <c r="P36" s="6"/>
      <c r="Q36" s="5">
        <v>5</v>
      </c>
      <c r="R36" s="6"/>
      <c r="S36" s="5">
        <v>10</v>
      </c>
      <c r="T36" s="6"/>
      <c r="U36" s="5">
        <v>5</v>
      </c>
      <c r="V36" s="6"/>
      <c r="W36" s="5">
        <v>5</v>
      </c>
      <c r="X36" s="6"/>
      <c r="Y36" s="5">
        <v>5</v>
      </c>
      <c r="Z36" s="6"/>
      <c r="AA36" s="5">
        <v>10</v>
      </c>
      <c r="AB36" s="6"/>
      <c r="AC36" s="5">
        <v>5</v>
      </c>
      <c r="AD36" s="6"/>
      <c r="AE36" s="5">
        <f t="shared" si="1"/>
        <v>75</v>
      </c>
    </row>
    <row r="37" spans="1:31">
      <c r="A37" s="2"/>
      <c r="B37" s="2"/>
      <c r="C37" s="2"/>
      <c r="D37" s="2"/>
      <c r="E37" s="2" t="s">
        <v>47</v>
      </c>
      <c r="F37" s="2"/>
      <c r="G37" s="5">
        <v>0</v>
      </c>
      <c r="H37" s="6"/>
      <c r="I37" s="5">
        <v>30</v>
      </c>
      <c r="J37" s="6"/>
      <c r="K37" s="5">
        <v>0</v>
      </c>
      <c r="L37" s="6"/>
      <c r="M37" s="5">
        <v>0</v>
      </c>
      <c r="N37" s="6"/>
      <c r="O37" s="5">
        <v>30</v>
      </c>
      <c r="P37" s="6"/>
      <c r="Q37" s="5">
        <v>0</v>
      </c>
      <c r="R37" s="6"/>
      <c r="S37" s="5">
        <v>0</v>
      </c>
      <c r="T37" s="6"/>
      <c r="U37" s="5">
        <v>30</v>
      </c>
      <c r="V37" s="6"/>
      <c r="W37" s="5">
        <v>0</v>
      </c>
      <c r="X37" s="6"/>
      <c r="Y37" s="5">
        <v>10</v>
      </c>
      <c r="Z37" s="6"/>
      <c r="AA37" s="5">
        <v>0</v>
      </c>
      <c r="AB37" s="6"/>
      <c r="AC37" s="5">
        <v>30</v>
      </c>
      <c r="AD37" s="6"/>
      <c r="AE37" s="5">
        <f t="shared" si="1"/>
        <v>130</v>
      </c>
    </row>
    <row r="38" spans="1:31">
      <c r="A38" s="2"/>
      <c r="B38" s="2"/>
      <c r="C38" s="2"/>
      <c r="D38" s="2"/>
      <c r="E38" s="2" t="s">
        <v>48</v>
      </c>
      <c r="F38" s="2"/>
      <c r="G38" s="5">
        <v>0</v>
      </c>
      <c r="H38" s="6"/>
      <c r="I38" s="5">
        <v>100</v>
      </c>
      <c r="J38" s="6"/>
      <c r="K38" s="5">
        <v>0</v>
      </c>
      <c r="L38" s="6"/>
      <c r="M38" s="5">
        <v>0</v>
      </c>
      <c r="N38" s="6"/>
      <c r="O38" s="5">
        <v>100</v>
      </c>
      <c r="P38" s="6"/>
      <c r="Q38" s="5">
        <v>0</v>
      </c>
      <c r="R38" s="6"/>
      <c r="S38" s="5">
        <v>0</v>
      </c>
      <c r="T38" s="6"/>
      <c r="U38" s="5">
        <v>100</v>
      </c>
      <c r="V38" s="6"/>
      <c r="W38" s="5">
        <v>0</v>
      </c>
      <c r="X38" s="6"/>
      <c r="Y38" s="5">
        <v>0</v>
      </c>
      <c r="Z38" s="6"/>
      <c r="AA38" s="5">
        <v>0</v>
      </c>
      <c r="AB38" s="6"/>
      <c r="AC38" s="5">
        <v>100</v>
      </c>
      <c r="AD38" s="6"/>
      <c r="AE38" s="5">
        <f t="shared" si="1"/>
        <v>400</v>
      </c>
    </row>
    <row r="39" spans="1:31">
      <c r="A39" s="2"/>
      <c r="B39" s="2"/>
      <c r="C39" s="2"/>
      <c r="D39" s="2"/>
      <c r="E39" s="2" t="s">
        <v>49</v>
      </c>
      <c r="F39" s="2"/>
      <c r="G39" s="5"/>
      <c r="H39" s="6"/>
      <c r="I39" s="5"/>
      <c r="J39" s="6"/>
      <c r="K39" s="5"/>
      <c r="L39" s="6"/>
      <c r="M39" s="5"/>
      <c r="N39" s="6"/>
      <c r="O39" s="5"/>
      <c r="P39" s="6"/>
      <c r="Q39" s="5"/>
      <c r="R39" s="6"/>
      <c r="S39" s="5"/>
      <c r="T39" s="6"/>
      <c r="U39" s="5"/>
      <c r="V39" s="6"/>
      <c r="W39" s="5"/>
      <c r="X39" s="6"/>
      <c r="Y39" s="5"/>
      <c r="Z39" s="6"/>
      <c r="AA39" s="5"/>
      <c r="AB39" s="6"/>
      <c r="AC39" s="5"/>
      <c r="AD39" s="6"/>
      <c r="AE39" s="5"/>
    </row>
    <row r="40" spans="1:31">
      <c r="A40" s="2"/>
      <c r="B40" s="2"/>
      <c r="C40" s="2"/>
      <c r="D40" s="2"/>
      <c r="E40" s="2"/>
      <c r="F40" s="2" t="s">
        <v>50</v>
      </c>
      <c r="G40" s="5">
        <v>0</v>
      </c>
      <c r="H40" s="6"/>
      <c r="I40" s="5">
        <v>0</v>
      </c>
      <c r="J40" s="6"/>
      <c r="K40" s="5">
        <v>0</v>
      </c>
      <c r="L40" s="6"/>
      <c r="M40" s="5">
        <v>0</v>
      </c>
      <c r="N40" s="6"/>
      <c r="O40" s="5">
        <v>100</v>
      </c>
      <c r="P40" s="6"/>
      <c r="Q40" s="5">
        <v>0</v>
      </c>
      <c r="R40" s="6"/>
      <c r="S40" s="5">
        <v>0</v>
      </c>
      <c r="T40" s="6"/>
      <c r="U40" s="5">
        <v>0</v>
      </c>
      <c r="V40" s="6"/>
      <c r="W40" s="5">
        <v>0</v>
      </c>
      <c r="X40" s="6"/>
      <c r="Y40" s="5">
        <v>0</v>
      </c>
      <c r="Z40" s="6"/>
      <c r="AA40" s="5">
        <v>0</v>
      </c>
      <c r="AB40" s="6"/>
      <c r="AC40" s="5">
        <v>0</v>
      </c>
      <c r="AD40" s="6"/>
      <c r="AE40" s="5">
        <f>ROUND(SUM(G40:AC40),5)</f>
        <v>100</v>
      </c>
    </row>
    <row r="41" spans="1:31" ht="15.75" thickBot="1">
      <c r="A41" s="2"/>
      <c r="B41" s="2"/>
      <c r="C41" s="2"/>
      <c r="D41" s="2"/>
      <c r="E41" s="2"/>
      <c r="F41" s="2" t="s">
        <v>51</v>
      </c>
      <c r="G41" s="7">
        <v>60</v>
      </c>
      <c r="H41" s="6"/>
      <c r="I41" s="7">
        <v>60</v>
      </c>
      <c r="J41" s="6"/>
      <c r="K41" s="7">
        <v>60</v>
      </c>
      <c r="L41" s="6"/>
      <c r="M41" s="7">
        <v>60</v>
      </c>
      <c r="N41" s="6"/>
      <c r="O41" s="7">
        <v>60</v>
      </c>
      <c r="P41" s="6"/>
      <c r="Q41" s="7">
        <v>60</v>
      </c>
      <c r="R41" s="6"/>
      <c r="S41" s="7">
        <v>415</v>
      </c>
      <c r="T41" s="6"/>
      <c r="U41" s="7">
        <v>60</v>
      </c>
      <c r="V41" s="6"/>
      <c r="W41" s="7">
        <v>60</v>
      </c>
      <c r="X41" s="6"/>
      <c r="Y41" s="7">
        <v>60</v>
      </c>
      <c r="Z41" s="6"/>
      <c r="AA41" s="7">
        <v>60</v>
      </c>
      <c r="AB41" s="6"/>
      <c r="AC41" s="7">
        <v>60</v>
      </c>
      <c r="AD41" s="6"/>
      <c r="AE41" s="7">
        <f>ROUND(SUM(G41:AC41),5)</f>
        <v>1075</v>
      </c>
    </row>
    <row r="42" spans="1:31">
      <c r="A42" s="2"/>
      <c r="B42" s="2"/>
      <c r="C42" s="2"/>
      <c r="D42" s="2"/>
      <c r="E42" s="2" t="s">
        <v>52</v>
      </c>
      <c r="F42" s="2"/>
      <c r="G42" s="5">
        <f>ROUND(SUM(G39:G41),5)</f>
        <v>60</v>
      </c>
      <c r="H42" s="6"/>
      <c r="I42" s="5">
        <f>ROUND(SUM(I39:I41),5)</f>
        <v>60</v>
      </c>
      <c r="J42" s="6"/>
      <c r="K42" s="5">
        <f>ROUND(SUM(K39:K41),5)</f>
        <v>60</v>
      </c>
      <c r="L42" s="6"/>
      <c r="M42" s="5">
        <f>ROUND(SUM(M39:M41),5)</f>
        <v>60</v>
      </c>
      <c r="N42" s="6"/>
      <c r="O42" s="5">
        <f>ROUND(SUM(O39:O41),5)</f>
        <v>160</v>
      </c>
      <c r="P42" s="6"/>
      <c r="Q42" s="5">
        <f>ROUND(SUM(Q39:Q41),5)</f>
        <v>60</v>
      </c>
      <c r="R42" s="6"/>
      <c r="S42" s="5">
        <f>ROUND(SUM(S39:S41),5)</f>
        <v>415</v>
      </c>
      <c r="T42" s="6"/>
      <c r="U42" s="5">
        <f>ROUND(SUM(U39:U41),5)</f>
        <v>60</v>
      </c>
      <c r="V42" s="6"/>
      <c r="W42" s="5">
        <f>ROUND(SUM(W39:W41),5)</f>
        <v>60</v>
      </c>
      <c r="X42" s="6"/>
      <c r="Y42" s="5">
        <f>ROUND(SUM(Y39:Y41),5)</f>
        <v>60</v>
      </c>
      <c r="Z42" s="6"/>
      <c r="AA42" s="5">
        <f>ROUND(SUM(AA39:AA41),5)</f>
        <v>60</v>
      </c>
      <c r="AB42" s="6"/>
      <c r="AC42" s="5">
        <f>ROUND(SUM(AC39:AC41),5)</f>
        <v>60</v>
      </c>
      <c r="AD42" s="6"/>
      <c r="AE42" s="5">
        <f>ROUND(SUM(G42:AC42),5)</f>
        <v>1175</v>
      </c>
    </row>
    <row r="43" spans="1:31" ht="30" customHeight="1">
      <c r="A43" s="2"/>
      <c r="B43" s="2"/>
      <c r="C43" s="2"/>
      <c r="D43" s="2"/>
      <c r="E43" s="2" t="s">
        <v>53</v>
      </c>
      <c r="F43" s="2"/>
      <c r="G43" s="5"/>
      <c r="H43" s="6"/>
      <c r="I43" s="5"/>
      <c r="J43" s="6"/>
      <c r="K43" s="5"/>
      <c r="L43" s="6"/>
      <c r="M43" s="5"/>
      <c r="N43" s="6"/>
      <c r="O43" s="5"/>
      <c r="P43" s="6"/>
      <c r="Q43" s="5"/>
      <c r="R43" s="6"/>
      <c r="S43" s="5"/>
      <c r="T43" s="6"/>
      <c r="U43" s="5"/>
      <c r="V43" s="6"/>
      <c r="W43" s="5"/>
      <c r="X43" s="6"/>
      <c r="Y43" s="5"/>
      <c r="Z43" s="6"/>
      <c r="AA43" s="5"/>
      <c r="AB43" s="6"/>
      <c r="AC43" s="5"/>
      <c r="AD43" s="6"/>
      <c r="AE43" s="5"/>
    </row>
    <row r="44" spans="1:31">
      <c r="A44" s="2"/>
      <c r="B44" s="2"/>
      <c r="C44" s="2"/>
      <c r="D44" s="2"/>
      <c r="E44" s="2"/>
      <c r="F44" s="2" t="s">
        <v>54</v>
      </c>
      <c r="G44" s="5">
        <v>0</v>
      </c>
      <c r="H44" s="6"/>
      <c r="I44" s="5">
        <v>0</v>
      </c>
      <c r="J44" s="6"/>
      <c r="K44" s="5">
        <v>1288.8699999999999</v>
      </c>
      <c r="L44" s="6"/>
      <c r="M44" s="5">
        <v>0</v>
      </c>
      <c r="N44" s="6"/>
      <c r="O44" s="5">
        <v>0</v>
      </c>
      <c r="P44" s="6"/>
      <c r="Q44" s="5">
        <v>3015.91</v>
      </c>
      <c r="R44" s="6"/>
      <c r="S44" s="5">
        <v>566.91999999999996</v>
      </c>
      <c r="T44" s="6"/>
      <c r="U44" s="5">
        <v>0</v>
      </c>
      <c r="V44" s="6"/>
      <c r="W44" s="5">
        <v>0</v>
      </c>
      <c r="X44" s="6"/>
      <c r="Y44" s="5">
        <v>0</v>
      </c>
      <c r="Z44" s="6"/>
      <c r="AA44" s="5">
        <v>0</v>
      </c>
      <c r="AB44" s="6"/>
      <c r="AC44" s="5">
        <v>0</v>
      </c>
      <c r="AD44" s="6"/>
      <c r="AE44" s="5">
        <f t="shared" ref="AE44:AE51" si="2">ROUND(SUM(G44:AC44),5)</f>
        <v>4871.7</v>
      </c>
    </row>
    <row r="45" spans="1:31">
      <c r="A45" s="2"/>
      <c r="B45" s="2"/>
      <c r="C45" s="2"/>
      <c r="D45" s="2"/>
      <c r="E45" s="2"/>
      <c r="F45" s="2" t="s">
        <v>55</v>
      </c>
      <c r="G45" s="5">
        <v>0</v>
      </c>
      <c r="H45" s="6"/>
      <c r="I45" s="5">
        <v>0</v>
      </c>
      <c r="J45" s="6"/>
      <c r="K45" s="5">
        <v>175</v>
      </c>
      <c r="L45" s="6"/>
      <c r="M45" s="5">
        <v>0</v>
      </c>
      <c r="N45" s="6"/>
      <c r="O45" s="5">
        <v>0</v>
      </c>
      <c r="P45" s="6"/>
      <c r="Q45" s="5">
        <v>0</v>
      </c>
      <c r="R45" s="6"/>
      <c r="S45" s="5">
        <v>0</v>
      </c>
      <c r="T45" s="6"/>
      <c r="U45" s="5">
        <v>0</v>
      </c>
      <c r="V45" s="6"/>
      <c r="W45" s="5">
        <v>0</v>
      </c>
      <c r="X45" s="6"/>
      <c r="Y45" s="5">
        <v>0</v>
      </c>
      <c r="Z45" s="6"/>
      <c r="AA45" s="5">
        <v>0</v>
      </c>
      <c r="AB45" s="6"/>
      <c r="AC45" s="5">
        <v>0</v>
      </c>
      <c r="AD45" s="6"/>
      <c r="AE45" s="5">
        <f t="shared" si="2"/>
        <v>175</v>
      </c>
    </row>
    <row r="46" spans="1:31">
      <c r="A46" s="2"/>
      <c r="B46" s="2"/>
      <c r="C46" s="2"/>
      <c r="D46" s="2"/>
      <c r="E46" s="2"/>
      <c r="F46" s="2" t="s">
        <v>56</v>
      </c>
      <c r="G46" s="5">
        <v>0</v>
      </c>
      <c r="H46" s="6"/>
      <c r="I46" s="5">
        <v>0</v>
      </c>
      <c r="J46" s="6"/>
      <c r="K46" s="5">
        <v>0</v>
      </c>
      <c r="L46" s="6"/>
      <c r="M46" s="5">
        <v>0</v>
      </c>
      <c r="N46" s="6"/>
      <c r="O46" s="5">
        <v>0</v>
      </c>
      <c r="P46" s="6"/>
      <c r="Q46" s="5">
        <v>3500</v>
      </c>
      <c r="R46" s="6"/>
      <c r="S46" s="5">
        <v>323.11</v>
      </c>
      <c r="T46" s="6"/>
      <c r="U46" s="5">
        <v>0</v>
      </c>
      <c r="V46" s="6"/>
      <c r="W46" s="5">
        <v>0</v>
      </c>
      <c r="X46" s="6"/>
      <c r="Y46" s="5">
        <v>0</v>
      </c>
      <c r="Z46" s="6"/>
      <c r="AA46" s="5">
        <v>0</v>
      </c>
      <c r="AB46" s="6"/>
      <c r="AC46" s="5">
        <v>0</v>
      </c>
      <c r="AD46" s="6"/>
      <c r="AE46" s="5">
        <f t="shared" si="2"/>
        <v>3823.11</v>
      </c>
    </row>
    <row r="47" spans="1:31">
      <c r="A47" s="2"/>
      <c r="B47" s="2"/>
      <c r="C47" s="2"/>
      <c r="D47" s="2"/>
      <c r="E47" s="2"/>
      <c r="F47" s="2" t="s">
        <v>57</v>
      </c>
      <c r="G47" s="5">
        <v>0</v>
      </c>
      <c r="H47" s="6"/>
      <c r="I47" s="5">
        <v>200</v>
      </c>
      <c r="J47" s="6"/>
      <c r="K47" s="5">
        <v>1291</v>
      </c>
      <c r="L47" s="6"/>
      <c r="M47" s="5">
        <v>0</v>
      </c>
      <c r="N47" s="6"/>
      <c r="O47" s="5">
        <v>0</v>
      </c>
      <c r="P47" s="6"/>
      <c r="Q47" s="5">
        <v>2000</v>
      </c>
      <c r="R47" s="6"/>
      <c r="S47" s="5">
        <v>0</v>
      </c>
      <c r="T47" s="6"/>
      <c r="U47" s="5">
        <v>0</v>
      </c>
      <c r="V47" s="6"/>
      <c r="W47" s="5">
        <v>0</v>
      </c>
      <c r="X47" s="6"/>
      <c r="Y47" s="5">
        <v>0</v>
      </c>
      <c r="Z47" s="6"/>
      <c r="AA47" s="5">
        <v>0</v>
      </c>
      <c r="AB47" s="6"/>
      <c r="AC47" s="5">
        <v>0</v>
      </c>
      <c r="AD47" s="6"/>
      <c r="AE47" s="5">
        <f t="shared" si="2"/>
        <v>3491</v>
      </c>
    </row>
    <row r="48" spans="1:31">
      <c r="A48" s="2"/>
      <c r="B48" s="2"/>
      <c r="C48" s="2"/>
      <c r="D48" s="2"/>
      <c r="E48" s="2"/>
      <c r="F48" s="2" t="s">
        <v>58</v>
      </c>
      <c r="G48" s="5">
        <v>0</v>
      </c>
      <c r="H48" s="6"/>
      <c r="I48" s="5">
        <v>0</v>
      </c>
      <c r="J48" s="6"/>
      <c r="K48" s="5">
        <v>0</v>
      </c>
      <c r="L48" s="6"/>
      <c r="M48" s="5">
        <v>0</v>
      </c>
      <c r="N48" s="6"/>
      <c r="O48" s="5">
        <v>0</v>
      </c>
      <c r="P48" s="6"/>
      <c r="Q48" s="5">
        <v>0</v>
      </c>
      <c r="R48" s="6"/>
      <c r="S48" s="5">
        <v>0</v>
      </c>
      <c r="T48" s="6"/>
      <c r="U48" s="5">
        <v>0</v>
      </c>
      <c r="V48" s="6"/>
      <c r="W48" s="5">
        <v>0</v>
      </c>
      <c r="X48" s="6"/>
      <c r="Y48" s="5">
        <v>0</v>
      </c>
      <c r="Z48" s="6"/>
      <c r="AA48" s="5">
        <v>0</v>
      </c>
      <c r="AB48" s="6"/>
      <c r="AC48" s="5">
        <v>0</v>
      </c>
      <c r="AD48" s="6"/>
      <c r="AE48" s="5">
        <f t="shared" si="2"/>
        <v>0</v>
      </c>
    </row>
    <row r="49" spans="1:31">
      <c r="A49" s="2"/>
      <c r="B49" s="2"/>
      <c r="C49" s="2"/>
      <c r="D49" s="2"/>
      <c r="E49" s="2"/>
      <c r="F49" s="2" t="s">
        <v>59</v>
      </c>
      <c r="G49" s="5">
        <v>0</v>
      </c>
      <c r="H49" s="6"/>
      <c r="I49" s="5">
        <v>1832.8</v>
      </c>
      <c r="J49" s="6"/>
      <c r="K49" s="5">
        <v>0</v>
      </c>
      <c r="L49" s="6"/>
      <c r="M49" s="5">
        <v>3000</v>
      </c>
      <c r="N49" s="6"/>
      <c r="O49" s="5">
        <v>0</v>
      </c>
      <c r="P49" s="6"/>
      <c r="Q49" s="5">
        <v>0</v>
      </c>
      <c r="R49" s="6"/>
      <c r="S49" s="5">
        <v>14755.42</v>
      </c>
      <c r="T49" s="6"/>
      <c r="U49" s="5">
        <v>0</v>
      </c>
      <c r="V49" s="6"/>
      <c r="W49" s="5">
        <v>0</v>
      </c>
      <c r="X49" s="6"/>
      <c r="Y49" s="5">
        <v>0</v>
      </c>
      <c r="Z49" s="6"/>
      <c r="AA49" s="5">
        <v>0</v>
      </c>
      <c r="AB49" s="6"/>
      <c r="AC49" s="5">
        <v>0</v>
      </c>
      <c r="AD49" s="6"/>
      <c r="AE49" s="5">
        <f t="shared" si="2"/>
        <v>19588.22</v>
      </c>
    </row>
    <row r="50" spans="1:31" ht="15.75" thickBot="1">
      <c r="A50" s="2"/>
      <c r="B50" s="2"/>
      <c r="C50" s="2"/>
      <c r="D50" s="2"/>
      <c r="E50" s="2"/>
      <c r="F50" s="2" t="s">
        <v>60</v>
      </c>
      <c r="G50" s="7">
        <v>0</v>
      </c>
      <c r="H50" s="6"/>
      <c r="I50" s="7">
        <v>0</v>
      </c>
      <c r="J50" s="6"/>
      <c r="K50" s="7">
        <v>0</v>
      </c>
      <c r="L50" s="6"/>
      <c r="M50" s="7">
        <v>0</v>
      </c>
      <c r="N50" s="6"/>
      <c r="O50" s="7">
        <v>0</v>
      </c>
      <c r="P50" s="6"/>
      <c r="Q50" s="7">
        <v>0</v>
      </c>
      <c r="R50" s="6"/>
      <c r="S50" s="7">
        <v>3092.25</v>
      </c>
      <c r="T50" s="6"/>
      <c r="U50" s="7">
        <v>0</v>
      </c>
      <c r="V50" s="6"/>
      <c r="W50" s="7">
        <v>0</v>
      </c>
      <c r="X50" s="6"/>
      <c r="Y50" s="7">
        <v>0</v>
      </c>
      <c r="Z50" s="6"/>
      <c r="AA50" s="7">
        <v>0</v>
      </c>
      <c r="AB50" s="6"/>
      <c r="AC50" s="7">
        <v>0</v>
      </c>
      <c r="AD50" s="6"/>
      <c r="AE50" s="7">
        <f t="shared" si="2"/>
        <v>3092.25</v>
      </c>
    </row>
    <row r="51" spans="1:31">
      <c r="A51" s="2"/>
      <c r="B51" s="2"/>
      <c r="C51" s="2"/>
      <c r="D51" s="2"/>
      <c r="E51" s="2" t="s">
        <v>61</v>
      </c>
      <c r="F51" s="2"/>
      <c r="G51" s="5">
        <f>ROUND(SUM(G43:G50),5)</f>
        <v>0</v>
      </c>
      <c r="H51" s="6"/>
      <c r="I51" s="5">
        <f>ROUND(SUM(I43:I50),5)</f>
        <v>2032.8</v>
      </c>
      <c r="J51" s="6"/>
      <c r="K51" s="5">
        <f>ROUND(SUM(K43:K50),5)</f>
        <v>2754.87</v>
      </c>
      <c r="L51" s="6"/>
      <c r="M51" s="5">
        <f>ROUND(SUM(M43:M50),5)</f>
        <v>3000</v>
      </c>
      <c r="N51" s="6"/>
      <c r="O51" s="5">
        <f>ROUND(SUM(O43:O50),5)</f>
        <v>0</v>
      </c>
      <c r="P51" s="6"/>
      <c r="Q51" s="5">
        <f>ROUND(SUM(Q43:Q50),5)</f>
        <v>8515.91</v>
      </c>
      <c r="R51" s="6"/>
      <c r="S51" s="5">
        <f>ROUND(SUM(S43:S50),5)</f>
        <v>18737.7</v>
      </c>
      <c r="T51" s="6"/>
      <c r="U51" s="5">
        <f>ROUND(SUM(U43:U50),5)</f>
        <v>0</v>
      </c>
      <c r="V51" s="6"/>
      <c r="W51" s="5">
        <f>ROUND(SUM(W43:W50),5)</f>
        <v>0</v>
      </c>
      <c r="X51" s="6"/>
      <c r="Y51" s="5">
        <f>ROUND(SUM(Y43:Y50),5)</f>
        <v>0</v>
      </c>
      <c r="Z51" s="6"/>
      <c r="AA51" s="5">
        <f>ROUND(SUM(AA43:AA50),5)</f>
        <v>0</v>
      </c>
      <c r="AB51" s="6"/>
      <c r="AC51" s="5">
        <f>ROUND(SUM(AC43:AC50),5)</f>
        <v>0</v>
      </c>
      <c r="AD51" s="6"/>
      <c r="AE51" s="5">
        <f t="shared" si="2"/>
        <v>35041.279999999999</v>
      </c>
    </row>
    <row r="52" spans="1:31" ht="30" customHeight="1">
      <c r="A52" s="2"/>
      <c r="B52" s="2"/>
      <c r="C52" s="2"/>
      <c r="D52" s="2"/>
      <c r="E52" s="2" t="s">
        <v>62</v>
      </c>
      <c r="F52" s="2"/>
      <c r="G52" s="5"/>
      <c r="H52" s="6"/>
      <c r="I52" s="5"/>
      <c r="J52" s="6"/>
      <c r="K52" s="5"/>
      <c r="L52" s="6"/>
      <c r="M52" s="5"/>
      <c r="N52" s="6"/>
      <c r="O52" s="5"/>
      <c r="P52" s="6"/>
      <c r="Q52" s="5"/>
      <c r="R52" s="6"/>
      <c r="S52" s="5"/>
      <c r="T52" s="6"/>
      <c r="U52" s="5"/>
      <c r="V52" s="6"/>
      <c r="W52" s="5"/>
      <c r="X52" s="6"/>
      <c r="Y52" s="5"/>
      <c r="Z52" s="6"/>
      <c r="AA52" s="5"/>
      <c r="AB52" s="6"/>
      <c r="AC52" s="5"/>
      <c r="AD52" s="6"/>
      <c r="AE52" s="5"/>
    </row>
    <row r="53" spans="1:31">
      <c r="A53" s="2"/>
      <c r="B53" s="2"/>
      <c r="C53" s="2"/>
      <c r="D53" s="2"/>
      <c r="E53" s="2"/>
      <c r="F53" s="2" t="s">
        <v>63</v>
      </c>
      <c r="G53" s="5">
        <v>0</v>
      </c>
      <c r="H53" s="6"/>
      <c r="I53" s="5">
        <v>0</v>
      </c>
      <c r="J53" s="6"/>
      <c r="K53" s="5">
        <v>0</v>
      </c>
      <c r="L53" s="6"/>
      <c r="M53" s="5">
        <v>0</v>
      </c>
      <c r="N53" s="6"/>
      <c r="O53" s="5">
        <v>0</v>
      </c>
      <c r="P53" s="6"/>
      <c r="Q53" s="5">
        <v>0</v>
      </c>
      <c r="R53" s="6"/>
      <c r="S53" s="5">
        <v>0</v>
      </c>
      <c r="T53" s="6"/>
      <c r="U53" s="5">
        <v>0</v>
      </c>
      <c r="V53" s="6"/>
      <c r="W53" s="5">
        <v>0</v>
      </c>
      <c r="X53" s="6"/>
      <c r="Y53" s="5">
        <v>0</v>
      </c>
      <c r="Z53" s="6"/>
      <c r="AA53" s="5">
        <v>0</v>
      </c>
      <c r="AB53" s="6"/>
      <c r="AC53" s="5">
        <v>0</v>
      </c>
      <c r="AD53" s="6"/>
      <c r="AE53" s="5">
        <f t="shared" ref="AE53:AE59" si="3">ROUND(SUM(G53:AC53),5)</f>
        <v>0</v>
      </c>
    </row>
    <row r="54" spans="1:31">
      <c r="A54" s="2"/>
      <c r="B54" s="2"/>
      <c r="C54" s="2"/>
      <c r="D54" s="2"/>
      <c r="E54" s="2"/>
      <c r="F54" s="2" t="s">
        <v>64</v>
      </c>
      <c r="G54" s="5">
        <v>0</v>
      </c>
      <c r="H54" s="6"/>
      <c r="I54" s="5">
        <v>0</v>
      </c>
      <c r="J54" s="6"/>
      <c r="K54" s="5">
        <v>0</v>
      </c>
      <c r="L54" s="6"/>
      <c r="M54" s="5">
        <v>0</v>
      </c>
      <c r="N54" s="6"/>
      <c r="O54" s="5">
        <v>0</v>
      </c>
      <c r="P54" s="6"/>
      <c r="Q54" s="5">
        <v>0</v>
      </c>
      <c r="R54" s="6"/>
      <c r="S54" s="5">
        <v>0</v>
      </c>
      <c r="T54" s="6"/>
      <c r="U54" s="5">
        <v>0</v>
      </c>
      <c r="V54" s="6"/>
      <c r="W54" s="5">
        <v>0</v>
      </c>
      <c r="X54" s="6"/>
      <c r="Y54" s="5">
        <v>0</v>
      </c>
      <c r="Z54" s="6"/>
      <c r="AA54" s="5">
        <v>0</v>
      </c>
      <c r="AB54" s="6"/>
      <c r="AC54" s="5">
        <v>0</v>
      </c>
      <c r="AD54" s="6"/>
      <c r="AE54" s="5">
        <f t="shared" si="3"/>
        <v>0</v>
      </c>
    </row>
    <row r="55" spans="1:31">
      <c r="A55" s="2"/>
      <c r="B55" s="2"/>
      <c r="C55" s="2"/>
      <c r="D55" s="2"/>
      <c r="E55" s="2"/>
      <c r="F55" s="2" t="s">
        <v>65</v>
      </c>
      <c r="G55" s="5">
        <v>0</v>
      </c>
      <c r="H55" s="6"/>
      <c r="I55" s="5">
        <v>0</v>
      </c>
      <c r="J55" s="6"/>
      <c r="K55" s="5">
        <v>0</v>
      </c>
      <c r="L55" s="6"/>
      <c r="M55" s="5">
        <v>0</v>
      </c>
      <c r="N55" s="6"/>
      <c r="O55" s="5">
        <v>0</v>
      </c>
      <c r="P55" s="6"/>
      <c r="Q55" s="5">
        <v>0</v>
      </c>
      <c r="R55" s="6"/>
      <c r="S55" s="5">
        <v>0</v>
      </c>
      <c r="T55" s="6"/>
      <c r="U55" s="5">
        <v>0</v>
      </c>
      <c r="V55" s="6"/>
      <c r="W55" s="5">
        <v>0</v>
      </c>
      <c r="X55" s="6"/>
      <c r="Y55" s="5">
        <v>0</v>
      </c>
      <c r="Z55" s="6"/>
      <c r="AA55" s="5">
        <v>0</v>
      </c>
      <c r="AB55" s="6"/>
      <c r="AC55" s="5">
        <v>0</v>
      </c>
      <c r="AD55" s="6"/>
      <c r="AE55" s="5">
        <f t="shared" si="3"/>
        <v>0</v>
      </c>
    </row>
    <row r="56" spans="1:31">
      <c r="A56" s="2"/>
      <c r="B56" s="2"/>
      <c r="C56" s="2"/>
      <c r="D56" s="2"/>
      <c r="E56" s="2"/>
      <c r="F56" s="2" t="s">
        <v>66</v>
      </c>
      <c r="G56" s="5">
        <v>0</v>
      </c>
      <c r="H56" s="6"/>
      <c r="I56" s="5">
        <v>0</v>
      </c>
      <c r="J56" s="6"/>
      <c r="K56" s="5">
        <v>0</v>
      </c>
      <c r="L56" s="6"/>
      <c r="M56" s="5">
        <v>0</v>
      </c>
      <c r="N56" s="6"/>
      <c r="O56" s="5">
        <v>0</v>
      </c>
      <c r="P56" s="6"/>
      <c r="Q56" s="5">
        <v>0</v>
      </c>
      <c r="R56" s="6"/>
      <c r="S56" s="5">
        <v>0</v>
      </c>
      <c r="T56" s="6"/>
      <c r="U56" s="5">
        <v>0</v>
      </c>
      <c r="V56" s="6"/>
      <c r="W56" s="5">
        <v>0</v>
      </c>
      <c r="X56" s="6"/>
      <c r="Y56" s="5">
        <v>0</v>
      </c>
      <c r="Z56" s="6"/>
      <c r="AA56" s="5">
        <v>0</v>
      </c>
      <c r="AB56" s="6"/>
      <c r="AC56" s="5">
        <v>0</v>
      </c>
      <c r="AD56" s="6"/>
      <c r="AE56" s="5">
        <f t="shared" si="3"/>
        <v>0</v>
      </c>
    </row>
    <row r="57" spans="1:31">
      <c r="A57" s="2"/>
      <c r="B57" s="2"/>
      <c r="C57" s="2"/>
      <c r="D57" s="2"/>
      <c r="E57" s="2"/>
      <c r="F57" s="2" t="s">
        <v>67</v>
      </c>
      <c r="G57" s="5">
        <v>0</v>
      </c>
      <c r="H57" s="6"/>
      <c r="I57" s="5">
        <v>0</v>
      </c>
      <c r="J57" s="6"/>
      <c r="K57" s="5">
        <v>0</v>
      </c>
      <c r="L57" s="6"/>
      <c r="M57" s="5">
        <v>0</v>
      </c>
      <c r="N57" s="6"/>
      <c r="O57" s="5">
        <v>0</v>
      </c>
      <c r="P57" s="6"/>
      <c r="Q57" s="5">
        <v>0</v>
      </c>
      <c r="R57" s="6"/>
      <c r="S57" s="5">
        <v>0</v>
      </c>
      <c r="T57" s="6"/>
      <c r="U57" s="5">
        <v>0</v>
      </c>
      <c r="V57" s="6"/>
      <c r="W57" s="5">
        <v>0</v>
      </c>
      <c r="X57" s="6"/>
      <c r="Y57" s="5">
        <v>0</v>
      </c>
      <c r="Z57" s="6"/>
      <c r="AA57" s="5">
        <v>0</v>
      </c>
      <c r="AB57" s="6"/>
      <c r="AC57" s="5">
        <v>0</v>
      </c>
      <c r="AD57" s="6"/>
      <c r="AE57" s="5">
        <f t="shared" si="3"/>
        <v>0</v>
      </c>
    </row>
    <row r="58" spans="1:31" ht="15.75" thickBot="1">
      <c r="A58" s="2"/>
      <c r="B58" s="2"/>
      <c r="C58" s="2"/>
      <c r="D58" s="2"/>
      <c r="E58" s="2"/>
      <c r="F58" s="2" t="s">
        <v>68</v>
      </c>
      <c r="G58" s="7">
        <v>0</v>
      </c>
      <c r="H58" s="6"/>
      <c r="I58" s="7">
        <v>0</v>
      </c>
      <c r="J58" s="6"/>
      <c r="K58" s="7">
        <v>0</v>
      </c>
      <c r="L58" s="6"/>
      <c r="M58" s="7">
        <v>0</v>
      </c>
      <c r="N58" s="6"/>
      <c r="O58" s="7">
        <v>200</v>
      </c>
      <c r="P58" s="6"/>
      <c r="Q58" s="7">
        <v>0</v>
      </c>
      <c r="R58" s="6"/>
      <c r="S58" s="7">
        <v>0</v>
      </c>
      <c r="T58" s="6"/>
      <c r="U58" s="7">
        <v>0</v>
      </c>
      <c r="V58" s="6"/>
      <c r="W58" s="7">
        <v>0</v>
      </c>
      <c r="X58" s="6"/>
      <c r="Y58" s="7">
        <v>100</v>
      </c>
      <c r="Z58" s="6"/>
      <c r="AA58" s="7">
        <v>0</v>
      </c>
      <c r="AB58" s="6"/>
      <c r="AC58" s="7">
        <v>0</v>
      </c>
      <c r="AD58" s="6"/>
      <c r="AE58" s="7">
        <f t="shared" si="3"/>
        <v>300</v>
      </c>
    </row>
    <row r="59" spans="1:31">
      <c r="A59" s="2"/>
      <c r="B59" s="2"/>
      <c r="C59" s="2"/>
      <c r="D59" s="2"/>
      <c r="E59" s="2" t="s">
        <v>69</v>
      </c>
      <c r="F59" s="2"/>
      <c r="G59" s="5">
        <f>ROUND(SUM(G52:G58),5)</f>
        <v>0</v>
      </c>
      <c r="H59" s="6"/>
      <c r="I59" s="5">
        <f>ROUND(SUM(I52:I58),5)</f>
        <v>0</v>
      </c>
      <c r="J59" s="6"/>
      <c r="K59" s="5">
        <f>ROUND(SUM(K52:K58),5)</f>
        <v>0</v>
      </c>
      <c r="L59" s="6"/>
      <c r="M59" s="5">
        <f>ROUND(SUM(M52:M58),5)</f>
        <v>0</v>
      </c>
      <c r="N59" s="6"/>
      <c r="O59" s="5">
        <f>ROUND(SUM(O52:O58),5)</f>
        <v>200</v>
      </c>
      <c r="P59" s="6"/>
      <c r="Q59" s="5">
        <f>ROUND(SUM(Q52:Q58),5)</f>
        <v>0</v>
      </c>
      <c r="R59" s="6"/>
      <c r="S59" s="5">
        <f>ROUND(SUM(S52:S58),5)</f>
        <v>0</v>
      </c>
      <c r="T59" s="6"/>
      <c r="U59" s="5">
        <f>ROUND(SUM(U52:U58),5)</f>
        <v>0</v>
      </c>
      <c r="V59" s="6"/>
      <c r="W59" s="5">
        <f>ROUND(SUM(W52:W58),5)</f>
        <v>0</v>
      </c>
      <c r="X59" s="6"/>
      <c r="Y59" s="5">
        <f>ROUND(SUM(Y52:Y58),5)</f>
        <v>100</v>
      </c>
      <c r="Z59" s="6"/>
      <c r="AA59" s="5">
        <f>ROUND(SUM(AA52:AA58),5)</f>
        <v>0</v>
      </c>
      <c r="AB59" s="6"/>
      <c r="AC59" s="5">
        <f>ROUND(SUM(AC52:AC58),5)</f>
        <v>0</v>
      </c>
      <c r="AD59" s="6"/>
      <c r="AE59" s="5">
        <f t="shared" si="3"/>
        <v>300</v>
      </c>
    </row>
    <row r="60" spans="1:31" ht="30" customHeight="1">
      <c r="A60" s="2"/>
      <c r="B60" s="2"/>
      <c r="C60" s="2"/>
      <c r="D60" s="2"/>
      <c r="E60" s="2" t="s">
        <v>41</v>
      </c>
      <c r="F60" s="2"/>
      <c r="G60" s="5"/>
      <c r="H60" s="6"/>
      <c r="I60" s="5"/>
      <c r="J60" s="6"/>
      <c r="K60" s="5"/>
      <c r="L60" s="6"/>
      <c r="M60" s="5"/>
      <c r="N60" s="6"/>
      <c r="O60" s="5"/>
      <c r="P60" s="6"/>
      <c r="Q60" s="5"/>
      <c r="R60" s="6"/>
      <c r="S60" s="5"/>
      <c r="T60" s="6"/>
      <c r="U60" s="5"/>
      <c r="V60" s="6"/>
      <c r="W60" s="5"/>
      <c r="X60" s="6"/>
      <c r="Y60" s="5"/>
      <c r="Z60" s="6"/>
      <c r="AA60" s="5"/>
      <c r="AB60" s="6"/>
      <c r="AC60" s="5"/>
      <c r="AD60" s="6"/>
      <c r="AE60" s="5"/>
    </row>
    <row r="61" spans="1:31">
      <c r="A61" s="2"/>
      <c r="B61" s="2"/>
      <c r="C61" s="2"/>
      <c r="D61" s="2"/>
      <c r="E61" s="2"/>
      <c r="F61" s="2" t="s">
        <v>57</v>
      </c>
      <c r="G61" s="5">
        <v>0</v>
      </c>
      <c r="H61" s="6"/>
      <c r="I61" s="5">
        <v>0</v>
      </c>
      <c r="J61" s="6"/>
      <c r="K61" s="5">
        <v>10</v>
      </c>
      <c r="L61" s="6"/>
      <c r="M61" s="5">
        <v>0</v>
      </c>
      <c r="N61" s="6"/>
      <c r="O61" s="5">
        <v>0</v>
      </c>
      <c r="P61" s="6"/>
      <c r="Q61" s="5">
        <v>10</v>
      </c>
      <c r="R61" s="6"/>
      <c r="S61" s="5">
        <v>0</v>
      </c>
      <c r="T61" s="6"/>
      <c r="U61" s="5">
        <v>0</v>
      </c>
      <c r="V61" s="6"/>
      <c r="W61" s="5">
        <v>10</v>
      </c>
      <c r="X61" s="6"/>
      <c r="Y61" s="5">
        <v>0</v>
      </c>
      <c r="Z61" s="6"/>
      <c r="AA61" s="5">
        <v>0</v>
      </c>
      <c r="AB61" s="6"/>
      <c r="AC61" s="5">
        <v>10</v>
      </c>
      <c r="AD61" s="6"/>
      <c r="AE61" s="5">
        <f t="shared" ref="AE61:AE67" si="4">ROUND(SUM(G61:AC61),5)</f>
        <v>40</v>
      </c>
    </row>
    <row r="62" spans="1:31">
      <c r="A62" s="2"/>
      <c r="B62" s="2"/>
      <c r="C62" s="2"/>
      <c r="D62" s="2"/>
      <c r="E62" s="2"/>
      <c r="F62" s="2" t="s">
        <v>70</v>
      </c>
      <c r="G62" s="5">
        <v>0</v>
      </c>
      <c r="H62" s="6"/>
      <c r="I62" s="5">
        <v>0</v>
      </c>
      <c r="J62" s="6"/>
      <c r="K62" s="5">
        <v>30</v>
      </c>
      <c r="L62" s="6"/>
      <c r="M62" s="5">
        <v>0</v>
      </c>
      <c r="N62" s="6"/>
      <c r="O62" s="5">
        <v>0</v>
      </c>
      <c r="P62" s="6"/>
      <c r="Q62" s="5">
        <v>0</v>
      </c>
      <c r="R62" s="6"/>
      <c r="S62" s="5">
        <v>200</v>
      </c>
      <c r="T62" s="6"/>
      <c r="U62" s="5">
        <v>0</v>
      </c>
      <c r="V62" s="6"/>
      <c r="W62" s="5">
        <v>0</v>
      </c>
      <c r="X62" s="6"/>
      <c r="Y62" s="5">
        <v>0</v>
      </c>
      <c r="Z62" s="6"/>
      <c r="AA62" s="5">
        <v>70</v>
      </c>
      <c r="AB62" s="6"/>
      <c r="AC62" s="5">
        <v>0</v>
      </c>
      <c r="AD62" s="6"/>
      <c r="AE62" s="5">
        <f t="shared" si="4"/>
        <v>300</v>
      </c>
    </row>
    <row r="63" spans="1:31">
      <c r="A63" s="2"/>
      <c r="B63" s="2"/>
      <c r="C63" s="2"/>
      <c r="D63" s="2"/>
      <c r="E63" s="2"/>
      <c r="F63" s="2" t="s">
        <v>71</v>
      </c>
      <c r="G63" s="5">
        <v>0</v>
      </c>
      <c r="H63" s="6"/>
      <c r="I63" s="5">
        <v>0</v>
      </c>
      <c r="J63" s="6"/>
      <c r="K63" s="5">
        <v>0</v>
      </c>
      <c r="L63" s="6"/>
      <c r="M63" s="5">
        <v>0</v>
      </c>
      <c r="N63" s="6"/>
      <c r="O63" s="5">
        <v>0</v>
      </c>
      <c r="P63" s="6"/>
      <c r="Q63" s="5">
        <v>0</v>
      </c>
      <c r="R63" s="6"/>
      <c r="S63" s="5">
        <v>0</v>
      </c>
      <c r="T63" s="6"/>
      <c r="U63" s="5">
        <v>0</v>
      </c>
      <c r="V63" s="6"/>
      <c r="W63" s="5">
        <v>0</v>
      </c>
      <c r="X63" s="6"/>
      <c r="Y63" s="5">
        <v>0</v>
      </c>
      <c r="Z63" s="6"/>
      <c r="AA63" s="5">
        <v>0</v>
      </c>
      <c r="AB63" s="6"/>
      <c r="AC63" s="5">
        <v>0</v>
      </c>
      <c r="AD63" s="6"/>
      <c r="AE63" s="5">
        <f t="shared" si="4"/>
        <v>0</v>
      </c>
    </row>
    <row r="64" spans="1:31">
      <c r="A64" s="2"/>
      <c r="B64" s="2"/>
      <c r="C64" s="2"/>
      <c r="D64" s="2"/>
      <c r="E64" s="2"/>
      <c r="F64" s="2" t="s">
        <v>72</v>
      </c>
      <c r="G64" s="5">
        <v>75</v>
      </c>
      <c r="H64" s="6"/>
      <c r="I64" s="5">
        <v>100</v>
      </c>
      <c r="J64" s="6"/>
      <c r="K64" s="5">
        <v>75</v>
      </c>
      <c r="L64" s="6"/>
      <c r="M64" s="5">
        <v>100</v>
      </c>
      <c r="N64" s="6"/>
      <c r="O64" s="5">
        <v>0</v>
      </c>
      <c r="P64" s="6"/>
      <c r="Q64" s="5">
        <v>50</v>
      </c>
      <c r="R64" s="6"/>
      <c r="S64" s="5">
        <v>0</v>
      </c>
      <c r="T64" s="6"/>
      <c r="U64" s="5">
        <v>25</v>
      </c>
      <c r="V64" s="6"/>
      <c r="W64" s="5">
        <v>0</v>
      </c>
      <c r="X64" s="6"/>
      <c r="Y64" s="5">
        <v>75</v>
      </c>
      <c r="Z64" s="6"/>
      <c r="AA64" s="5">
        <v>75</v>
      </c>
      <c r="AB64" s="6"/>
      <c r="AC64" s="5">
        <v>75</v>
      </c>
      <c r="AD64" s="6"/>
      <c r="AE64" s="5">
        <f t="shared" si="4"/>
        <v>650</v>
      </c>
    </row>
    <row r="65" spans="1:31">
      <c r="A65" s="2"/>
      <c r="B65" s="2"/>
      <c r="C65" s="2"/>
      <c r="D65" s="2"/>
      <c r="E65" s="2"/>
      <c r="F65" s="2" t="s">
        <v>56</v>
      </c>
      <c r="G65" s="5">
        <v>10</v>
      </c>
      <c r="H65" s="6"/>
      <c r="I65" s="5">
        <v>10</v>
      </c>
      <c r="J65" s="6"/>
      <c r="K65" s="5">
        <v>10</v>
      </c>
      <c r="L65" s="6"/>
      <c r="M65" s="5">
        <v>10</v>
      </c>
      <c r="N65" s="6"/>
      <c r="O65" s="5">
        <v>10</v>
      </c>
      <c r="P65" s="6"/>
      <c r="Q65" s="5">
        <v>10</v>
      </c>
      <c r="R65" s="6"/>
      <c r="S65" s="5">
        <v>10</v>
      </c>
      <c r="T65" s="6"/>
      <c r="U65" s="5">
        <v>10</v>
      </c>
      <c r="V65" s="6"/>
      <c r="W65" s="5">
        <v>10</v>
      </c>
      <c r="X65" s="6"/>
      <c r="Y65" s="5">
        <v>10</v>
      </c>
      <c r="Z65" s="6"/>
      <c r="AA65" s="5">
        <v>10</v>
      </c>
      <c r="AB65" s="6"/>
      <c r="AC65" s="5">
        <v>10</v>
      </c>
      <c r="AD65" s="6"/>
      <c r="AE65" s="5">
        <f t="shared" si="4"/>
        <v>120</v>
      </c>
    </row>
    <row r="66" spans="1:31" ht="15.75" thickBot="1">
      <c r="A66" s="2"/>
      <c r="B66" s="2"/>
      <c r="C66" s="2"/>
      <c r="D66" s="2"/>
      <c r="E66" s="2"/>
      <c r="F66" s="2" t="s">
        <v>73</v>
      </c>
      <c r="G66" s="7">
        <v>20</v>
      </c>
      <c r="H66" s="6"/>
      <c r="I66" s="7">
        <v>20</v>
      </c>
      <c r="J66" s="6"/>
      <c r="K66" s="7">
        <v>20</v>
      </c>
      <c r="L66" s="6"/>
      <c r="M66" s="7">
        <v>20</v>
      </c>
      <c r="N66" s="6"/>
      <c r="O66" s="7">
        <v>20</v>
      </c>
      <c r="P66" s="6"/>
      <c r="Q66" s="7">
        <v>30</v>
      </c>
      <c r="R66" s="6"/>
      <c r="S66" s="7">
        <v>20</v>
      </c>
      <c r="T66" s="6"/>
      <c r="U66" s="7">
        <v>20</v>
      </c>
      <c r="V66" s="6"/>
      <c r="W66" s="7">
        <v>20</v>
      </c>
      <c r="X66" s="6"/>
      <c r="Y66" s="7">
        <v>20</v>
      </c>
      <c r="Z66" s="6"/>
      <c r="AA66" s="7">
        <v>20</v>
      </c>
      <c r="AB66" s="6"/>
      <c r="AC66" s="7">
        <v>20</v>
      </c>
      <c r="AD66" s="6"/>
      <c r="AE66" s="7">
        <f t="shared" si="4"/>
        <v>250</v>
      </c>
    </row>
    <row r="67" spans="1:31">
      <c r="A67" s="2"/>
      <c r="B67" s="2"/>
      <c r="C67" s="2"/>
      <c r="D67" s="2"/>
      <c r="E67" s="2" t="s">
        <v>74</v>
      </c>
      <c r="F67" s="2"/>
      <c r="G67" s="5">
        <f>ROUND(SUM(G60:G66),5)</f>
        <v>105</v>
      </c>
      <c r="H67" s="6"/>
      <c r="I67" s="5">
        <f>ROUND(SUM(I60:I66),5)</f>
        <v>130</v>
      </c>
      <c r="J67" s="6"/>
      <c r="K67" s="5">
        <f>ROUND(SUM(K60:K66),5)</f>
        <v>145</v>
      </c>
      <c r="L67" s="6"/>
      <c r="M67" s="5">
        <f>ROUND(SUM(M60:M66),5)</f>
        <v>130</v>
      </c>
      <c r="N67" s="6"/>
      <c r="O67" s="5">
        <f>ROUND(SUM(O60:O66),5)</f>
        <v>30</v>
      </c>
      <c r="P67" s="6"/>
      <c r="Q67" s="5">
        <f>ROUND(SUM(Q60:Q66),5)</f>
        <v>100</v>
      </c>
      <c r="R67" s="6"/>
      <c r="S67" s="5">
        <f>ROUND(SUM(S60:S66),5)</f>
        <v>230</v>
      </c>
      <c r="T67" s="6"/>
      <c r="U67" s="5">
        <f>ROUND(SUM(U60:U66),5)</f>
        <v>55</v>
      </c>
      <c r="V67" s="6"/>
      <c r="W67" s="5">
        <f>ROUND(SUM(W60:W66),5)</f>
        <v>40</v>
      </c>
      <c r="X67" s="6"/>
      <c r="Y67" s="5">
        <f>ROUND(SUM(Y60:Y66),5)</f>
        <v>105</v>
      </c>
      <c r="Z67" s="6"/>
      <c r="AA67" s="5">
        <f>ROUND(SUM(AA60:AA66),5)</f>
        <v>175</v>
      </c>
      <c r="AB67" s="6"/>
      <c r="AC67" s="5">
        <f>ROUND(SUM(AC60:AC66),5)</f>
        <v>115</v>
      </c>
      <c r="AD67" s="6"/>
      <c r="AE67" s="5">
        <f t="shared" si="4"/>
        <v>1360</v>
      </c>
    </row>
    <row r="68" spans="1:31" ht="30" customHeight="1">
      <c r="A68" s="2"/>
      <c r="B68" s="2"/>
      <c r="C68" s="2"/>
      <c r="D68" s="2"/>
      <c r="E68" s="2" t="s">
        <v>75</v>
      </c>
      <c r="F68" s="2"/>
      <c r="G68" s="5"/>
      <c r="H68" s="6"/>
      <c r="I68" s="5"/>
      <c r="J68" s="6"/>
      <c r="K68" s="5"/>
      <c r="L68" s="6"/>
      <c r="M68" s="5"/>
      <c r="N68" s="6"/>
      <c r="O68" s="5"/>
      <c r="P68" s="6"/>
      <c r="Q68" s="5"/>
      <c r="R68" s="6"/>
      <c r="S68" s="5"/>
      <c r="T68" s="6"/>
      <c r="U68" s="5"/>
      <c r="V68" s="6"/>
      <c r="W68" s="5"/>
      <c r="X68" s="6"/>
      <c r="Y68" s="5"/>
      <c r="Z68" s="6"/>
      <c r="AA68" s="5"/>
      <c r="AB68" s="6"/>
      <c r="AC68" s="5"/>
      <c r="AD68" s="6"/>
      <c r="AE68" s="5"/>
    </row>
    <row r="69" spans="1:31" ht="15.75" thickBot="1">
      <c r="A69" s="2"/>
      <c r="B69" s="2"/>
      <c r="C69" s="2"/>
      <c r="D69" s="2"/>
      <c r="E69" s="2"/>
      <c r="F69" s="2" t="s">
        <v>76</v>
      </c>
      <c r="G69" s="7">
        <v>0</v>
      </c>
      <c r="H69" s="6"/>
      <c r="I69" s="7">
        <v>0</v>
      </c>
      <c r="J69" s="6"/>
      <c r="K69" s="7">
        <v>24</v>
      </c>
      <c r="L69" s="6"/>
      <c r="M69" s="7">
        <v>0</v>
      </c>
      <c r="N69" s="6"/>
      <c r="O69" s="7">
        <v>0</v>
      </c>
      <c r="P69" s="6"/>
      <c r="Q69" s="7">
        <v>24</v>
      </c>
      <c r="R69" s="6"/>
      <c r="S69" s="7">
        <v>0</v>
      </c>
      <c r="T69" s="6"/>
      <c r="U69" s="7">
        <v>0</v>
      </c>
      <c r="V69" s="6"/>
      <c r="W69" s="7">
        <v>0</v>
      </c>
      <c r="X69" s="6"/>
      <c r="Y69" s="7">
        <v>24</v>
      </c>
      <c r="Z69" s="6"/>
      <c r="AA69" s="7">
        <v>0</v>
      </c>
      <c r="AB69" s="6"/>
      <c r="AC69" s="7">
        <v>0</v>
      </c>
      <c r="AD69" s="6"/>
      <c r="AE69" s="7">
        <f>ROUND(SUM(G69:AC69),5)</f>
        <v>72</v>
      </c>
    </row>
    <row r="70" spans="1:31">
      <c r="A70" s="2"/>
      <c r="B70" s="2"/>
      <c r="C70" s="2"/>
      <c r="D70" s="2"/>
      <c r="E70" s="2" t="s">
        <v>77</v>
      </c>
      <c r="F70" s="2"/>
      <c r="G70" s="5">
        <f>ROUND(SUM(G68:G69),5)</f>
        <v>0</v>
      </c>
      <c r="H70" s="6"/>
      <c r="I70" s="5">
        <f>ROUND(SUM(I68:I69),5)</f>
        <v>0</v>
      </c>
      <c r="J70" s="6"/>
      <c r="K70" s="5">
        <f>ROUND(SUM(K68:K69),5)</f>
        <v>24</v>
      </c>
      <c r="L70" s="6"/>
      <c r="M70" s="5">
        <f>ROUND(SUM(M68:M69),5)</f>
        <v>0</v>
      </c>
      <c r="N70" s="6"/>
      <c r="O70" s="5">
        <f>ROUND(SUM(O68:O69),5)</f>
        <v>0</v>
      </c>
      <c r="P70" s="6"/>
      <c r="Q70" s="5">
        <f>ROUND(SUM(Q68:Q69),5)</f>
        <v>24</v>
      </c>
      <c r="R70" s="6"/>
      <c r="S70" s="5">
        <f>ROUND(SUM(S68:S69),5)</f>
        <v>0</v>
      </c>
      <c r="T70" s="6"/>
      <c r="U70" s="5">
        <f>ROUND(SUM(U68:U69),5)</f>
        <v>0</v>
      </c>
      <c r="V70" s="6"/>
      <c r="W70" s="5">
        <f>ROUND(SUM(W68:W69),5)</f>
        <v>0</v>
      </c>
      <c r="X70" s="6"/>
      <c r="Y70" s="5">
        <f>ROUND(SUM(Y68:Y69),5)</f>
        <v>24</v>
      </c>
      <c r="Z70" s="6"/>
      <c r="AA70" s="5">
        <f>ROUND(SUM(AA68:AA69),5)</f>
        <v>0</v>
      </c>
      <c r="AB70" s="6"/>
      <c r="AC70" s="5">
        <f>ROUND(SUM(AC68:AC69),5)</f>
        <v>0</v>
      </c>
      <c r="AD70" s="6"/>
      <c r="AE70" s="5">
        <f>ROUND(SUM(G70:AC70),5)</f>
        <v>72</v>
      </c>
    </row>
    <row r="71" spans="1:31" ht="30" customHeight="1">
      <c r="A71" s="2"/>
      <c r="B71" s="2"/>
      <c r="C71" s="2"/>
      <c r="D71" s="2"/>
      <c r="E71" s="2" t="s">
        <v>78</v>
      </c>
      <c r="F71" s="2"/>
      <c r="G71" s="5"/>
      <c r="H71" s="6"/>
      <c r="I71" s="5"/>
      <c r="J71" s="6"/>
      <c r="K71" s="5"/>
      <c r="L71" s="6"/>
      <c r="M71" s="5"/>
      <c r="N71" s="6"/>
      <c r="O71" s="5"/>
      <c r="P71" s="6"/>
      <c r="Q71" s="5"/>
      <c r="R71" s="6"/>
      <c r="S71" s="5"/>
      <c r="T71" s="6"/>
      <c r="U71" s="5"/>
      <c r="V71" s="6"/>
      <c r="W71" s="5"/>
      <c r="X71" s="6"/>
      <c r="Y71" s="5"/>
      <c r="Z71" s="6"/>
      <c r="AA71" s="5"/>
      <c r="AB71" s="6"/>
      <c r="AC71" s="5"/>
      <c r="AD71" s="6"/>
      <c r="AE71" s="5"/>
    </row>
    <row r="72" spans="1:31">
      <c r="A72" s="2"/>
      <c r="B72" s="2"/>
      <c r="C72" s="2"/>
      <c r="D72" s="2"/>
      <c r="E72" s="2"/>
      <c r="F72" s="2" t="s">
        <v>79</v>
      </c>
      <c r="G72" s="5">
        <v>0</v>
      </c>
      <c r="H72" s="6"/>
      <c r="I72" s="5">
        <v>0</v>
      </c>
      <c r="J72" s="6"/>
      <c r="K72" s="5">
        <v>0</v>
      </c>
      <c r="L72" s="6"/>
      <c r="M72" s="5">
        <v>0</v>
      </c>
      <c r="N72" s="6"/>
      <c r="O72" s="5">
        <v>0</v>
      </c>
      <c r="P72" s="6"/>
      <c r="Q72" s="5">
        <v>0</v>
      </c>
      <c r="R72" s="6"/>
      <c r="S72" s="5">
        <v>0</v>
      </c>
      <c r="T72" s="6"/>
      <c r="U72" s="5">
        <v>0</v>
      </c>
      <c r="V72" s="6"/>
      <c r="W72" s="5">
        <v>0</v>
      </c>
      <c r="X72" s="6"/>
      <c r="Y72" s="5">
        <v>0</v>
      </c>
      <c r="Z72" s="6"/>
      <c r="AA72" s="5">
        <v>0</v>
      </c>
      <c r="AB72" s="6"/>
      <c r="AC72" s="5">
        <v>0</v>
      </c>
      <c r="AD72" s="6"/>
      <c r="AE72" s="5">
        <f t="shared" ref="AE72:AE79" si="5">ROUND(SUM(G72:AC72),5)</f>
        <v>0</v>
      </c>
    </row>
    <row r="73" spans="1:31">
      <c r="A73" s="2"/>
      <c r="B73" s="2"/>
      <c r="C73" s="2"/>
      <c r="D73" s="2"/>
      <c r="E73" s="2"/>
      <c r="F73" s="2" t="s">
        <v>80</v>
      </c>
      <c r="G73" s="5">
        <v>0</v>
      </c>
      <c r="H73" s="6"/>
      <c r="I73" s="5">
        <v>0</v>
      </c>
      <c r="J73" s="6"/>
      <c r="K73" s="5">
        <v>0</v>
      </c>
      <c r="L73" s="6"/>
      <c r="M73" s="5">
        <v>0</v>
      </c>
      <c r="N73" s="6"/>
      <c r="O73" s="5">
        <v>0</v>
      </c>
      <c r="P73" s="6"/>
      <c r="Q73" s="5">
        <v>0</v>
      </c>
      <c r="R73" s="6"/>
      <c r="S73" s="5">
        <v>0</v>
      </c>
      <c r="T73" s="6"/>
      <c r="U73" s="5">
        <v>0</v>
      </c>
      <c r="V73" s="6"/>
      <c r="W73" s="5">
        <v>0</v>
      </c>
      <c r="X73" s="6"/>
      <c r="Y73" s="5">
        <v>0</v>
      </c>
      <c r="Z73" s="6"/>
      <c r="AA73" s="5">
        <v>0</v>
      </c>
      <c r="AB73" s="6"/>
      <c r="AC73" s="5">
        <v>0</v>
      </c>
      <c r="AD73" s="6"/>
      <c r="AE73" s="5">
        <f t="shared" si="5"/>
        <v>0</v>
      </c>
    </row>
    <row r="74" spans="1:31">
      <c r="A74" s="2"/>
      <c r="B74" s="2"/>
      <c r="C74" s="2"/>
      <c r="D74" s="2"/>
      <c r="E74" s="2"/>
      <c r="F74" s="2" t="s">
        <v>81</v>
      </c>
      <c r="G74" s="5">
        <v>0</v>
      </c>
      <c r="H74" s="6"/>
      <c r="I74" s="5">
        <v>0</v>
      </c>
      <c r="J74" s="6"/>
      <c r="K74" s="5">
        <v>0</v>
      </c>
      <c r="L74" s="6"/>
      <c r="M74" s="5">
        <v>0</v>
      </c>
      <c r="N74" s="6"/>
      <c r="O74" s="5">
        <v>0</v>
      </c>
      <c r="P74" s="6"/>
      <c r="Q74" s="5">
        <v>0</v>
      </c>
      <c r="R74" s="6"/>
      <c r="S74" s="5">
        <v>0</v>
      </c>
      <c r="T74" s="6"/>
      <c r="U74" s="5">
        <v>0</v>
      </c>
      <c r="V74" s="6"/>
      <c r="W74" s="5">
        <v>0</v>
      </c>
      <c r="X74" s="6"/>
      <c r="Y74" s="5">
        <v>0</v>
      </c>
      <c r="Z74" s="6"/>
      <c r="AA74" s="5">
        <v>0</v>
      </c>
      <c r="AB74" s="6"/>
      <c r="AC74" s="5">
        <v>0</v>
      </c>
      <c r="AD74" s="6"/>
      <c r="AE74" s="5">
        <f t="shared" si="5"/>
        <v>0</v>
      </c>
    </row>
    <row r="75" spans="1:31" ht="15.75" thickBot="1">
      <c r="A75" s="2"/>
      <c r="B75" s="2"/>
      <c r="C75" s="2"/>
      <c r="D75" s="2"/>
      <c r="E75" s="2"/>
      <c r="F75" s="2" t="s">
        <v>82</v>
      </c>
      <c r="G75" s="7">
        <v>10</v>
      </c>
      <c r="H75" s="6"/>
      <c r="I75" s="7">
        <v>10</v>
      </c>
      <c r="J75" s="6"/>
      <c r="K75" s="7">
        <v>10</v>
      </c>
      <c r="L75" s="6"/>
      <c r="M75" s="7">
        <v>10</v>
      </c>
      <c r="N75" s="6"/>
      <c r="O75" s="7">
        <v>10</v>
      </c>
      <c r="P75" s="6"/>
      <c r="Q75" s="7">
        <v>10</v>
      </c>
      <c r="R75" s="6"/>
      <c r="S75" s="7">
        <v>10</v>
      </c>
      <c r="T75" s="6"/>
      <c r="U75" s="7">
        <v>10</v>
      </c>
      <c r="V75" s="6"/>
      <c r="W75" s="7">
        <v>10</v>
      </c>
      <c r="X75" s="6"/>
      <c r="Y75" s="7">
        <v>10</v>
      </c>
      <c r="Z75" s="6"/>
      <c r="AA75" s="7">
        <v>10</v>
      </c>
      <c r="AB75" s="6"/>
      <c r="AC75" s="7">
        <v>10</v>
      </c>
      <c r="AD75" s="6"/>
      <c r="AE75" s="7">
        <f t="shared" si="5"/>
        <v>120</v>
      </c>
    </row>
    <row r="76" spans="1:31">
      <c r="A76" s="2"/>
      <c r="B76" s="2"/>
      <c r="C76" s="2"/>
      <c r="D76" s="2"/>
      <c r="E76" s="2" t="s">
        <v>83</v>
      </c>
      <c r="F76" s="2"/>
      <c r="G76" s="5">
        <f>ROUND(SUM(G71:G75),5)</f>
        <v>10</v>
      </c>
      <c r="H76" s="6"/>
      <c r="I76" s="5">
        <f>ROUND(SUM(I71:I75),5)</f>
        <v>10</v>
      </c>
      <c r="J76" s="6"/>
      <c r="K76" s="5">
        <f>ROUND(SUM(K71:K75),5)</f>
        <v>10</v>
      </c>
      <c r="L76" s="6"/>
      <c r="M76" s="5">
        <f>ROUND(SUM(M71:M75),5)</f>
        <v>10</v>
      </c>
      <c r="N76" s="6"/>
      <c r="O76" s="5">
        <f>ROUND(SUM(O71:O75),5)</f>
        <v>10</v>
      </c>
      <c r="P76" s="6"/>
      <c r="Q76" s="5">
        <f>ROUND(SUM(Q71:Q75),5)</f>
        <v>10</v>
      </c>
      <c r="R76" s="6"/>
      <c r="S76" s="5">
        <f>ROUND(SUM(S71:S75),5)</f>
        <v>10</v>
      </c>
      <c r="T76" s="6"/>
      <c r="U76" s="5">
        <f>ROUND(SUM(U71:U75),5)</f>
        <v>10</v>
      </c>
      <c r="V76" s="6"/>
      <c r="W76" s="5">
        <f>ROUND(SUM(W71:W75),5)</f>
        <v>10</v>
      </c>
      <c r="X76" s="6"/>
      <c r="Y76" s="5">
        <f>ROUND(SUM(Y71:Y75),5)</f>
        <v>10</v>
      </c>
      <c r="Z76" s="6"/>
      <c r="AA76" s="5">
        <f>ROUND(SUM(AA71:AA75),5)</f>
        <v>10</v>
      </c>
      <c r="AB76" s="6"/>
      <c r="AC76" s="5">
        <f>ROUND(SUM(AC71:AC75),5)</f>
        <v>10</v>
      </c>
      <c r="AD76" s="6"/>
      <c r="AE76" s="5">
        <f t="shared" si="5"/>
        <v>120</v>
      </c>
    </row>
    <row r="77" spans="1:31" ht="30" customHeight="1" thickBot="1">
      <c r="A77" s="2"/>
      <c r="B77" s="2"/>
      <c r="C77" s="2"/>
      <c r="D77" s="2"/>
      <c r="E77" s="2" t="s">
        <v>84</v>
      </c>
      <c r="F77" s="2"/>
      <c r="G77" s="8">
        <v>0</v>
      </c>
      <c r="H77" s="6"/>
      <c r="I77" s="8">
        <v>0</v>
      </c>
      <c r="J77" s="6"/>
      <c r="K77" s="8">
        <v>0</v>
      </c>
      <c r="L77" s="6"/>
      <c r="M77" s="8">
        <v>0</v>
      </c>
      <c r="N77" s="6"/>
      <c r="O77" s="8">
        <v>0</v>
      </c>
      <c r="P77" s="6"/>
      <c r="Q77" s="8">
        <v>90</v>
      </c>
      <c r="R77" s="6"/>
      <c r="S77" s="8">
        <v>0</v>
      </c>
      <c r="T77" s="6"/>
      <c r="U77" s="8">
        <v>0</v>
      </c>
      <c r="V77" s="6"/>
      <c r="W77" s="8">
        <v>0</v>
      </c>
      <c r="X77" s="6"/>
      <c r="Y77" s="8">
        <v>0</v>
      </c>
      <c r="Z77" s="6"/>
      <c r="AA77" s="8">
        <v>0</v>
      </c>
      <c r="AB77" s="6"/>
      <c r="AC77" s="8">
        <v>0</v>
      </c>
      <c r="AD77" s="6"/>
      <c r="AE77" s="8">
        <f t="shared" si="5"/>
        <v>90</v>
      </c>
    </row>
    <row r="78" spans="1:31" ht="15.75" thickBot="1">
      <c r="A78" s="2"/>
      <c r="B78" s="2"/>
      <c r="C78" s="2"/>
      <c r="D78" s="2" t="s">
        <v>85</v>
      </c>
      <c r="E78" s="2"/>
      <c r="F78" s="2"/>
      <c r="G78" s="10">
        <f>ROUND(SUM(G22:G27)+G31+SUM(G34:G38)+G42+G51+G59+G67+G70+SUM(G76:G77),5)</f>
        <v>208</v>
      </c>
      <c r="H78" s="6"/>
      <c r="I78" s="10">
        <f>ROUND(SUM(I22:I27)+I31+SUM(I34:I38)+I42+I51+I59+I67+I70+SUM(I76:I77),5)</f>
        <v>2384.8000000000002</v>
      </c>
      <c r="J78" s="6"/>
      <c r="K78" s="10">
        <f>ROUND(SUM(K22:K27)+K31+SUM(K34:K38)+K42+K51+K59+K67+K70+SUM(K76:K77),5)</f>
        <v>3240.87</v>
      </c>
      <c r="L78" s="6"/>
      <c r="M78" s="10">
        <f>ROUND(SUM(M22:M27)+M31+SUM(M34:M38)+M42+M51+M59+M67+M70+SUM(M76:M77),5)</f>
        <v>3222</v>
      </c>
      <c r="N78" s="6"/>
      <c r="O78" s="10">
        <f>ROUND(SUM(O22:O27)+O31+SUM(O34:O38)+O42+O51+O59+O67+O70+SUM(O76:O77),5)</f>
        <v>552</v>
      </c>
      <c r="P78" s="6"/>
      <c r="Q78" s="10">
        <f>ROUND(SUM(Q22:Q27)+Q31+SUM(Q34:Q38)+Q42+Q51+Q59+Q67+Q70+SUM(Q76:Q77),5)</f>
        <v>9021.91</v>
      </c>
      <c r="R78" s="6"/>
      <c r="S78" s="10">
        <f>ROUND(SUM(S22:S27)+S31+SUM(S34:S38)+S42+S51+S59+S67+S70+SUM(S76:S77),5)</f>
        <v>19419.7</v>
      </c>
      <c r="T78" s="6"/>
      <c r="U78" s="10">
        <f>ROUND(SUM(U22:U27)+U31+SUM(U34:U38)+U42+U51+U59+U67+U70+SUM(U76:U77),5)</f>
        <v>1532</v>
      </c>
      <c r="V78" s="6"/>
      <c r="W78" s="10">
        <f>ROUND(SUM(W22:W27)+W31+SUM(W34:W38)+W42+W51+W59+W67+W70+SUM(W76:W77),5)</f>
        <v>482</v>
      </c>
      <c r="X78" s="6"/>
      <c r="Y78" s="10">
        <f>ROUND(SUM(Y22:Y27)+Y31+SUM(Y34:Y38)+Y42+Y51+Y59+Y67+Y70+SUM(Y76:Y77),5)</f>
        <v>466</v>
      </c>
      <c r="Z78" s="6"/>
      <c r="AA78" s="10">
        <f>ROUND(SUM(AA22:AA27)+AA31+SUM(AA34:AA38)+AA42+AA51+AA59+AA67+AA70+SUM(AA76:AA77),5)</f>
        <v>272</v>
      </c>
      <c r="AB78" s="6"/>
      <c r="AC78" s="10">
        <f>ROUND(SUM(AC22:AC27)+AC31+SUM(AC34:AC38)+AC42+AC51+AC59+AC67+AC70+SUM(AC76:AC77),5)</f>
        <v>397</v>
      </c>
      <c r="AD78" s="6"/>
      <c r="AE78" s="10">
        <f t="shared" si="5"/>
        <v>41198.28</v>
      </c>
    </row>
    <row r="79" spans="1:31" ht="30" customHeight="1">
      <c r="A79" s="2"/>
      <c r="B79" s="2" t="s">
        <v>86</v>
      </c>
      <c r="C79" s="2"/>
      <c r="D79" s="2"/>
      <c r="E79" s="2"/>
      <c r="F79" s="2"/>
      <c r="G79" s="5">
        <f>ROUND(G3+G21-G78,5)</f>
        <v>1192</v>
      </c>
      <c r="H79" s="6"/>
      <c r="I79" s="5">
        <f>ROUND(I3+I21-I78,5)</f>
        <v>308</v>
      </c>
      <c r="J79" s="6"/>
      <c r="K79" s="5">
        <f>ROUND(K3+K21-K78,5)</f>
        <v>614</v>
      </c>
      <c r="L79" s="6"/>
      <c r="M79" s="5">
        <f>ROUND(M3+M21-M78,5)</f>
        <v>38</v>
      </c>
      <c r="N79" s="6"/>
      <c r="O79" s="5">
        <f>ROUND(O3+O21-O78,5)</f>
        <v>-172</v>
      </c>
      <c r="P79" s="6"/>
      <c r="Q79" s="5">
        <f>ROUND(Q3+Q21-Q78,5)</f>
        <v>234</v>
      </c>
      <c r="R79" s="6"/>
      <c r="S79" s="5">
        <f>ROUND(S3+S21-S78,5)</f>
        <v>-322</v>
      </c>
      <c r="T79" s="6"/>
      <c r="U79" s="5">
        <f>ROUND(U3+U21-U78,5)</f>
        <v>-1272</v>
      </c>
      <c r="V79" s="6"/>
      <c r="W79" s="5">
        <f>ROUND(W3+W21-W78,5)</f>
        <v>148</v>
      </c>
      <c r="X79" s="6"/>
      <c r="Y79" s="5">
        <f>ROUND(Y3+Y21-Y78,5)</f>
        <v>144</v>
      </c>
      <c r="Z79" s="6"/>
      <c r="AA79" s="5">
        <f>ROUND(AA3+AA21-AA78,5)</f>
        <v>128</v>
      </c>
      <c r="AB79" s="6"/>
      <c r="AC79" s="5">
        <f>ROUND(AC3+AC21-AC78,5)</f>
        <v>-237</v>
      </c>
      <c r="AD79" s="6"/>
      <c r="AE79" s="5">
        <f t="shared" si="5"/>
        <v>803</v>
      </c>
    </row>
    <row r="80" spans="1:31" ht="30" customHeight="1">
      <c r="A80" s="2"/>
      <c r="B80" s="2" t="s">
        <v>87</v>
      </c>
      <c r="C80" s="2"/>
      <c r="D80" s="2"/>
      <c r="E80" s="2"/>
      <c r="F80" s="2"/>
      <c r="G80" s="5"/>
      <c r="H80" s="6"/>
      <c r="I80" s="5"/>
      <c r="J80" s="6"/>
      <c r="K80" s="5"/>
      <c r="L80" s="6"/>
      <c r="M80" s="5"/>
      <c r="N80" s="6"/>
      <c r="O80" s="5"/>
      <c r="P80" s="6"/>
      <c r="Q80" s="5"/>
      <c r="R80" s="6"/>
      <c r="S80" s="5"/>
      <c r="T80" s="6"/>
      <c r="U80" s="5"/>
      <c r="V80" s="6"/>
      <c r="W80" s="5"/>
      <c r="X80" s="6"/>
      <c r="Y80" s="5"/>
      <c r="Z80" s="6"/>
      <c r="AA80" s="5"/>
      <c r="AB80" s="6"/>
      <c r="AC80" s="5"/>
      <c r="AD80" s="6"/>
      <c r="AE80" s="5"/>
    </row>
    <row r="81" spans="1:31">
      <c r="A81" s="2"/>
      <c r="B81" s="2"/>
      <c r="C81" s="2" t="s">
        <v>88</v>
      </c>
      <c r="D81" s="2"/>
      <c r="E81" s="2"/>
      <c r="F81" s="2"/>
      <c r="G81" s="5"/>
      <c r="H81" s="6"/>
      <c r="I81" s="5"/>
      <c r="J81" s="6"/>
      <c r="K81" s="5"/>
      <c r="L81" s="6"/>
      <c r="M81" s="5"/>
      <c r="N81" s="6"/>
      <c r="O81" s="5"/>
      <c r="P81" s="6"/>
      <c r="Q81" s="5"/>
      <c r="R81" s="6"/>
      <c r="S81" s="5"/>
      <c r="T81" s="6"/>
      <c r="U81" s="5"/>
      <c r="V81" s="6"/>
      <c r="W81" s="5"/>
      <c r="X81" s="6"/>
      <c r="Y81" s="5"/>
      <c r="Z81" s="6"/>
      <c r="AA81" s="5"/>
      <c r="AB81" s="6"/>
      <c r="AC81" s="5"/>
      <c r="AD81" s="6"/>
      <c r="AE81" s="5"/>
    </row>
    <row r="82" spans="1:31">
      <c r="A82" s="2"/>
      <c r="B82" s="2"/>
      <c r="C82" s="2"/>
      <c r="D82" s="2" t="s">
        <v>89</v>
      </c>
      <c r="E82" s="2"/>
      <c r="F82" s="2"/>
      <c r="G82" s="5">
        <v>0</v>
      </c>
      <c r="H82" s="6"/>
      <c r="I82" s="5">
        <v>0</v>
      </c>
      <c r="J82" s="6"/>
      <c r="K82" s="5">
        <v>0</v>
      </c>
      <c r="L82" s="6"/>
      <c r="M82" s="5">
        <v>0</v>
      </c>
      <c r="N82" s="6"/>
      <c r="O82" s="5">
        <v>0</v>
      </c>
      <c r="P82" s="6"/>
      <c r="Q82" s="5">
        <v>0</v>
      </c>
      <c r="R82" s="6"/>
      <c r="S82" s="5">
        <v>0</v>
      </c>
      <c r="T82" s="6"/>
      <c r="U82" s="5">
        <v>0</v>
      </c>
      <c r="V82" s="6"/>
      <c r="W82" s="5">
        <v>0</v>
      </c>
      <c r="X82" s="6"/>
      <c r="Y82" s="5">
        <v>0</v>
      </c>
      <c r="Z82" s="6"/>
      <c r="AA82" s="5">
        <v>0</v>
      </c>
      <c r="AB82" s="6"/>
      <c r="AC82" s="5">
        <v>0</v>
      </c>
      <c r="AD82" s="6"/>
      <c r="AE82" s="5">
        <f>ROUND(SUM(G82:AC82),5)</f>
        <v>0</v>
      </c>
    </row>
    <row r="83" spans="1:31" ht="15.75" thickBot="1">
      <c r="A83" s="2"/>
      <c r="B83" s="2"/>
      <c r="C83" s="2"/>
      <c r="D83" s="2" t="s">
        <v>90</v>
      </c>
      <c r="E83" s="2"/>
      <c r="F83" s="2"/>
      <c r="G83" s="8">
        <v>0.05</v>
      </c>
      <c r="H83" s="6"/>
      <c r="I83" s="8">
        <v>0.05</v>
      </c>
      <c r="J83" s="6"/>
      <c r="K83" s="8">
        <v>0.05</v>
      </c>
      <c r="L83" s="6"/>
      <c r="M83" s="8">
        <v>0.05</v>
      </c>
      <c r="N83" s="6"/>
      <c r="O83" s="8">
        <v>0.05</v>
      </c>
      <c r="P83" s="6"/>
      <c r="Q83" s="8">
        <v>0.05</v>
      </c>
      <c r="R83" s="6"/>
      <c r="S83" s="8">
        <v>0.05</v>
      </c>
      <c r="T83" s="6"/>
      <c r="U83" s="8">
        <v>0.05</v>
      </c>
      <c r="V83" s="6"/>
      <c r="W83" s="8">
        <v>0.05</v>
      </c>
      <c r="X83" s="6"/>
      <c r="Y83" s="8">
        <v>0.05</v>
      </c>
      <c r="Z83" s="6"/>
      <c r="AA83" s="8">
        <v>0.05</v>
      </c>
      <c r="AB83" s="6"/>
      <c r="AC83" s="8">
        <v>0.05</v>
      </c>
      <c r="AD83" s="6"/>
      <c r="AE83" s="8">
        <f>ROUND(SUM(G83:AC83),5)</f>
        <v>0.6</v>
      </c>
    </row>
    <row r="84" spans="1:31" ht="15.75" thickBot="1">
      <c r="A84" s="2"/>
      <c r="B84" s="2"/>
      <c r="C84" s="2" t="s">
        <v>91</v>
      </c>
      <c r="D84" s="2"/>
      <c r="E84" s="2"/>
      <c r="F84" s="2"/>
      <c r="G84" s="9">
        <f>ROUND(SUM(G81:G83),5)</f>
        <v>0.05</v>
      </c>
      <c r="H84" s="6"/>
      <c r="I84" s="9">
        <f>ROUND(SUM(I81:I83),5)</f>
        <v>0.05</v>
      </c>
      <c r="J84" s="6"/>
      <c r="K84" s="9">
        <f>ROUND(SUM(K81:K83),5)</f>
        <v>0.05</v>
      </c>
      <c r="L84" s="6"/>
      <c r="M84" s="9">
        <f>ROUND(SUM(M81:M83),5)</f>
        <v>0.05</v>
      </c>
      <c r="N84" s="6"/>
      <c r="O84" s="9">
        <f>ROUND(SUM(O81:O83),5)</f>
        <v>0.05</v>
      </c>
      <c r="P84" s="6"/>
      <c r="Q84" s="9">
        <f>ROUND(SUM(Q81:Q83),5)</f>
        <v>0.05</v>
      </c>
      <c r="R84" s="6"/>
      <c r="S84" s="9">
        <f>ROUND(SUM(S81:S83),5)</f>
        <v>0.05</v>
      </c>
      <c r="T84" s="6"/>
      <c r="U84" s="9">
        <f>ROUND(SUM(U81:U83),5)</f>
        <v>0.05</v>
      </c>
      <c r="V84" s="6"/>
      <c r="W84" s="9">
        <f>ROUND(SUM(W81:W83),5)</f>
        <v>0.05</v>
      </c>
      <c r="X84" s="6"/>
      <c r="Y84" s="9">
        <f>ROUND(SUM(Y81:Y83),5)</f>
        <v>0.05</v>
      </c>
      <c r="Z84" s="6"/>
      <c r="AA84" s="9">
        <f>ROUND(SUM(AA81:AA83),5)</f>
        <v>0.05</v>
      </c>
      <c r="AB84" s="6"/>
      <c r="AC84" s="9">
        <f>ROUND(SUM(AC81:AC83),5)</f>
        <v>0.05</v>
      </c>
      <c r="AD84" s="6"/>
      <c r="AE84" s="9">
        <f>ROUND(SUM(G84:AC84),5)</f>
        <v>0.6</v>
      </c>
    </row>
    <row r="85" spans="1:31" ht="30" customHeight="1" thickBot="1">
      <c r="A85" s="2"/>
      <c r="B85" s="2" t="s">
        <v>92</v>
      </c>
      <c r="C85" s="2"/>
      <c r="D85" s="2"/>
      <c r="E85" s="2"/>
      <c r="F85" s="2"/>
      <c r="G85" s="9">
        <f>ROUND(G80+G84,5)</f>
        <v>0.05</v>
      </c>
      <c r="H85" s="6"/>
      <c r="I85" s="9">
        <f>ROUND(I80+I84,5)</f>
        <v>0.05</v>
      </c>
      <c r="J85" s="6"/>
      <c r="K85" s="9">
        <f>ROUND(K80+K84,5)</f>
        <v>0.05</v>
      </c>
      <c r="L85" s="6"/>
      <c r="M85" s="9">
        <f>ROUND(M80+M84,5)</f>
        <v>0.05</v>
      </c>
      <c r="N85" s="6"/>
      <c r="O85" s="9">
        <f>ROUND(O80+O84,5)</f>
        <v>0.05</v>
      </c>
      <c r="P85" s="6"/>
      <c r="Q85" s="9">
        <f>ROUND(Q80+Q84,5)</f>
        <v>0.05</v>
      </c>
      <c r="R85" s="6"/>
      <c r="S85" s="9">
        <f>ROUND(S80+S84,5)</f>
        <v>0.05</v>
      </c>
      <c r="T85" s="6"/>
      <c r="U85" s="9">
        <f>ROUND(U80+U84,5)</f>
        <v>0.05</v>
      </c>
      <c r="V85" s="6"/>
      <c r="W85" s="9">
        <f>ROUND(W80+W84,5)</f>
        <v>0.05</v>
      </c>
      <c r="X85" s="6"/>
      <c r="Y85" s="9">
        <f>ROUND(Y80+Y84,5)</f>
        <v>0.05</v>
      </c>
      <c r="Z85" s="6"/>
      <c r="AA85" s="9">
        <f>ROUND(AA80+AA84,5)</f>
        <v>0.05</v>
      </c>
      <c r="AB85" s="6"/>
      <c r="AC85" s="9">
        <f>ROUND(AC80+AC84,5)</f>
        <v>0.05</v>
      </c>
      <c r="AD85" s="6"/>
      <c r="AE85" s="9">
        <f>ROUND(SUM(G85:AC85),5)</f>
        <v>0.6</v>
      </c>
    </row>
    <row r="86" spans="1:31" s="12" customFormat="1" ht="30" customHeight="1" thickBot="1">
      <c r="A86" s="2" t="s">
        <v>93</v>
      </c>
      <c r="B86" s="2"/>
      <c r="C86" s="2"/>
      <c r="D86" s="2"/>
      <c r="E86" s="2"/>
      <c r="F86" s="2"/>
      <c r="G86" s="11">
        <f>ROUND(G79+G85,5)</f>
        <v>1192.05</v>
      </c>
      <c r="H86" s="2"/>
      <c r="I86" s="11">
        <f>ROUND(I79+I85,5)</f>
        <v>308.05</v>
      </c>
      <c r="J86" s="2"/>
      <c r="K86" s="11">
        <f>ROUND(K79+K85,5)</f>
        <v>614.04999999999995</v>
      </c>
      <c r="L86" s="2"/>
      <c r="M86" s="11">
        <f>ROUND(M79+M85,5)</f>
        <v>38.049999999999997</v>
      </c>
      <c r="N86" s="2"/>
      <c r="O86" s="11">
        <f>ROUND(O79+O85,5)</f>
        <v>-171.95</v>
      </c>
      <c r="P86" s="2"/>
      <c r="Q86" s="11">
        <f>ROUND(Q79+Q85,5)</f>
        <v>234.05</v>
      </c>
      <c r="R86" s="2"/>
      <c r="S86" s="11">
        <f>ROUND(S79+S85,5)</f>
        <v>-321.95</v>
      </c>
      <c r="T86" s="2"/>
      <c r="U86" s="11">
        <f>ROUND(U79+U85,5)</f>
        <v>-1271.95</v>
      </c>
      <c r="V86" s="2"/>
      <c r="W86" s="11">
        <f>ROUND(W79+W85,5)</f>
        <v>148.05000000000001</v>
      </c>
      <c r="X86" s="2"/>
      <c r="Y86" s="11">
        <f>ROUND(Y79+Y85,5)</f>
        <v>144.05000000000001</v>
      </c>
      <c r="Z86" s="2"/>
      <c r="AA86" s="11">
        <f>ROUND(AA79+AA85,5)</f>
        <v>128.05000000000001</v>
      </c>
      <c r="AB86" s="2"/>
      <c r="AC86" s="11">
        <f>ROUND(AC79+AC85,5)</f>
        <v>-236.95</v>
      </c>
      <c r="AD86" s="2"/>
      <c r="AE86" s="11">
        <f>ROUND(SUM(G86:AC86),5)</f>
        <v>803.6</v>
      </c>
    </row>
    <row r="87" spans="1:31" ht="15.75" thickTop="1"/>
  </sheetData>
  <pageMargins left="0.5" right="0.5" top="0.75" bottom="0.25" header="0.1" footer="0"/>
  <pageSetup orientation="landscape" horizontalDpi="0" verticalDpi="0" r:id="rId1"/>
  <headerFooter>
    <oddHeader>&amp;L&amp;"Arial,Bold"&amp;8 2:19 PM
&amp;"Arial,Bold"&amp;8 06/21/16
&amp;"Arial,Bold"&amp;8 Cash Basis&amp;C&amp;"Arial,Bold"&amp;12 Evergreen Conservancy
&amp;"Arial,Bold"&amp;14 Profit &amp;&amp; Loss Budget Overview
&amp;"Arial,Bold"&amp;10 July 2016 through June 2017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SnyderAnderson</dc:creator>
  <cp:lastModifiedBy>SnyderAnderson</cp:lastModifiedBy>
  <cp:lastPrinted>2016-06-21T18:42:27Z</cp:lastPrinted>
  <dcterms:created xsi:type="dcterms:W3CDTF">2016-06-21T18:19:02Z</dcterms:created>
  <dcterms:modified xsi:type="dcterms:W3CDTF">2016-06-21T18:44:26Z</dcterms:modified>
</cp:coreProperties>
</file>